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46F711A4-6ADD-4C7D-A29D-3D5E95A1887F}" xr6:coauthVersionLast="36" xr6:coauthVersionMax="47" xr10:uidLastSave="{00000000-0000-0000-0000-000000000000}"/>
  <bookViews>
    <workbookView xWindow="-5145" yWindow="-21105" windowWidth="38340" windowHeight="21105" xr2:uid="{00000000-000D-0000-FFFF-FFFF00000000}"/>
  </bookViews>
  <sheets>
    <sheet name="１" sheetId="3" r:id="rId1"/>
    <sheet name="2" sheetId="21" r:id="rId2"/>
    <sheet name="3-1" sheetId="22" r:id="rId3"/>
    <sheet name="3-2" sheetId="23" r:id="rId4"/>
    <sheet name="3-3" sheetId="24" r:id="rId5"/>
    <sheet name="4-1" sheetId="25" r:id="rId6"/>
    <sheet name="4-2" sheetId="26" r:id="rId7"/>
    <sheet name="5" sheetId="27" r:id="rId8"/>
    <sheet name="6-1" sheetId="28" r:id="rId9"/>
    <sheet name="6-2" sheetId="29" r:id="rId10"/>
    <sheet name="7-1" sheetId="30" r:id="rId11"/>
    <sheet name="7-2" sheetId="31" r:id="rId12"/>
    <sheet name="8" sheetId="32" r:id="rId13"/>
    <sheet name="9" sheetId="33" r:id="rId14"/>
    <sheet name="10" sheetId="34" r:id="rId15"/>
    <sheet name="11" sheetId="35" r:id="rId16"/>
    <sheet name="12" sheetId="36" r:id="rId17"/>
    <sheet name="13" sheetId="37" r:id="rId18"/>
    <sheet name="14" sheetId="38" r:id="rId19"/>
    <sheet name="15" sheetId="39" r:id="rId20"/>
  </sheets>
  <definedNames>
    <definedName name="_xlnm.Print_Area" localSheetId="0">'１'!$A$1:$J$38</definedName>
    <definedName name="_xlnm.Print_Area" localSheetId="14">'10'!$A$1:$J$38</definedName>
    <definedName name="_xlnm.Print_Area" localSheetId="15">'11'!$A$1:$J$38</definedName>
    <definedName name="_xlnm.Print_Area" localSheetId="16">'12'!$A$1:$J$38</definedName>
    <definedName name="_xlnm.Print_Area" localSheetId="17">'13'!$A$1:$J$38</definedName>
    <definedName name="_xlnm.Print_Area" localSheetId="18">'14'!$A$1:$J$38</definedName>
    <definedName name="_xlnm.Print_Area" localSheetId="19">'15'!$A$1:$J$38</definedName>
    <definedName name="_xlnm.Print_Area" localSheetId="1">'2'!$A$1:$J$38</definedName>
    <definedName name="_xlnm.Print_Area" localSheetId="2">'3-1'!$A$1:$J$38</definedName>
    <definedName name="_xlnm.Print_Area" localSheetId="3">'3-2'!$A$1:$J$38</definedName>
    <definedName name="_xlnm.Print_Area" localSheetId="4">'3-3'!$A$1:$J$38</definedName>
    <definedName name="_xlnm.Print_Area" localSheetId="5">'4-1'!$A$1:$J$38</definedName>
    <definedName name="_xlnm.Print_Area" localSheetId="6">'4-2'!$A$1:$J$38</definedName>
    <definedName name="_xlnm.Print_Area" localSheetId="7">'5'!$A$1:$J$38</definedName>
    <definedName name="_xlnm.Print_Area" localSheetId="8">'6-1'!$A$1:$J$38</definedName>
    <definedName name="_xlnm.Print_Area" localSheetId="9">'6-2'!$A$1:$J$38</definedName>
    <definedName name="_xlnm.Print_Area" localSheetId="10">'7-1'!$A$1:$J$38</definedName>
    <definedName name="_xlnm.Print_Area" localSheetId="11">'7-2'!$A$1:$J$38</definedName>
    <definedName name="_xlnm.Print_Area" localSheetId="12">'8'!$A$1:$J$38</definedName>
    <definedName name="_xlnm.Print_Area" localSheetId="13">'9'!$A$1:$J$38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2" l="1"/>
  <c r="C38" i="22"/>
  <c r="C37" i="22"/>
  <c r="C36" i="22"/>
  <c r="A6" i="22"/>
  <c r="A7" i="22" s="1"/>
  <c r="B5" i="22"/>
  <c r="F38" i="23"/>
  <c r="C38" i="23"/>
  <c r="C37" i="23"/>
  <c r="C36" i="23"/>
  <c r="A7" i="23"/>
  <c r="A6" i="23"/>
  <c r="B6" i="23" s="1"/>
  <c r="B5" i="23"/>
  <c r="F38" i="24"/>
  <c r="C38" i="24"/>
  <c r="C37" i="24"/>
  <c r="C36" i="24"/>
  <c r="A6" i="24"/>
  <c r="B5" i="24"/>
  <c r="F38" i="25"/>
  <c r="C38" i="25"/>
  <c r="C37" i="25"/>
  <c r="C36" i="25"/>
  <c r="A6" i="25"/>
  <c r="B5" i="25"/>
  <c r="F38" i="26"/>
  <c r="C38" i="26"/>
  <c r="C37" i="26"/>
  <c r="C36" i="26"/>
  <c r="A6" i="26"/>
  <c r="B6" i="26" s="1"/>
  <c r="B5" i="26"/>
  <c r="F38" i="27"/>
  <c r="C38" i="27"/>
  <c r="C37" i="27"/>
  <c r="C36" i="27"/>
  <c r="A7" i="27"/>
  <c r="B6" i="27"/>
  <c r="A6" i="27"/>
  <c r="B5" i="27"/>
  <c r="F38" i="28"/>
  <c r="C38" i="28"/>
  <c r="C37" i="28"/>
  <c r="C36" i="28"/>
  <c r="A8" i="28"/>
  <c r="A7" i="28"/>
  <c r="B7" i="28" s="1"/>
  <c r="B6" i="28"/>
  <c r="A6" i="28"/>
  <c r="B5" i="28"/>
  <c r="F38" i="29"/>
  <c r="C38" i="29"/>
  <c r="C37" i="29"/>
  <c r="C36" i="29"/>
  <c r="A6" i="29"/>
  <c r="B5" i="29"/>
  <c r="F38" i="30"/>
  <c r="C38" i="30"/>
  <c r="C37" i="30"/>
  <c r="C36" i="30"/>
  <c r="B6" i="30"/>
  <c r="A6" i="30"/>
  <c r="A7" i="30" s="1"/>
  <c r="B5" i="30"/>
  <c r="F38" i="31"/>
  <c r="C38" i="31"/>
  <c r="C37" i="31"/>
  <c r="C36" i="31"/>
  <c r="B6" i="31"/>
  <c r="A6" i="31"/>
  <c r="A7" i="31" s="1"/>
  <c r="B5" i="31"/>
  <c r="F38" i="32"/>
  <c r="C38" i="32"/>
  <c r="C37" i="32"/>
  <c r="C36" i="32"/>
  <c r="B6" i="32"/>
  <c r="A6" i="32"/>
  <c r="A7" i="32" s="1"/>
  <c r="B5" i="32"/>
  <c r="F38" i="33"/>
  <c r="C38" i="33"/>
  <c r="C37" i="33"/>
  <c r="C36" i="33"/>
  <c r="A7" i="33"/>
  <c r="A8" i="33" s="1"/>
  <c r="B6" i="33"/>
  <c r="A6" i="33"/>
  <c r="B5" i="33"/>
  <c r="F38" i="34"/>
  <c r="C38" i="34"/>
  <c r="C37" i="34"/>
  <c r="C36" i="34"/>
  <c r="A8" i="34"/>
  <c r="B7" i="34"/>
  <c r="A7" i="34"/>
  <c r="A6" i="34"/>
  <c r="B6" i="34" s="1"/>
  <c r="B5" i="34"/>
  <c r="F38" i="35"/>
  <c r="C38" i="35"/>
  <c r="C37" i="35"/>
  <c r="C36" i="35"/>
  <c r="A6" i="35"/>
  <c r="A7" i="35" s="1"/>
  <c r="B5" i="35"/>
  <c r="F38" i="36"/>
  <c r="C38" i="36"/>
  <c r="C37" i="36"/>
  <c r="C36" i="36"/>
  <c r="B6" i="36"/>
  <c r="A6" i="36"/>
  <c r="A7" i="36" s="1"/>
  <c r="B5" i="36"/>
  <c r="F38" i="37"/>
  <c r="C38" i="37"/>
  <c r="C37" i="37"/>
  <c r="C36" i="37"/>
  <c r="B6" i="37"/>
  <c r="A6" i="37"/>
  <c r="A7" i="37" s="1"/>
  <c r="B5" i="37"/>
  <c r="F38" i="38"/>
  <c r="C38" i="38"/>
  <c r="C37" i="38"/>
  <c r="C36" i="38"/>
  <c r="A6" i="38"/>
  <c r="B5" i="38"/>
  <c r="F38" i="39"/>
  <c r="C38" i="39"/>
  <c r="C37" i="39"/>
  <c r="C36" i="39"/>
  <c r="A8" i="39"/>
  <c r="A9" i="39" s="1"/>
  <c r="A10" i="39" s="1"/>
  <c r="B6" i="39"/>
  <c r="A6" i="39"/>
  <c r="A7" i="39" s="1"/>
  <c r="B7" i="39" s="1"/>
  <c r="B5" i="39"/>
  <c r="F38" i="21"/>
  <c r="C38" i="21"/>
  <c r="C37" i="21"/>
  <c r="C36" i="21"/>
  <c r="A9" i="21"/>
  <c r="A8" i="21"/>
  <c r="B8" i="21" s="1"/>
  <c r="B7" i="21"/>
  <c r="A7" i="21"/>
  <c r="B6" i="21"/>
  <c r="A6" i="21"/>
  <c r="B5" i="21"/>
  <c r="F38" i="3"/>
  <c r="C38" i="3"/>
  <c r="C37" i="3"/>
  <c r="B35" i="3"/>
  <c r="A35" i="3"/>
  <c r="B5" i="3"/>
  <c r="A6" i="3"/>
  <c r="A7" i="3" s="1"/>
  <c r="C36" i="3"/>
  <c r="A10" i="21" l="1"/>
  <c r="B9" i="21"/>
  <c r="A9" i="34"/>
  <c r="B8" i="34"/>
  <c r="B8" i="39"/>
  <c r="A8" i="37"/>
  <c r="B7" i="37"/>
  <c r="A8" i="35"/>
  <c r="B7" i="35"/>
  <c r="A11" i="39"/>
  <c r="B10" i="39"/>
  <c r="A7" i="38"/>
  <c r="B6" i="38"/>
  <c r="B9" i="39"/>
  <c r="A8" i="36"/>
  <c r="B7" i="36"/>
  <c r="A9" i="33"/>
  <c r="B8" i="33"/>
  <c r="A7" i="24"/>
  <c r="B6" i="24"/>
  <c r="A9" i="28"/>
  <c r="B8" i="28"/>
  <c r="B7" i="33"/>
  <c r="A8" i="30"/>
  <c r="B7" i="30"/>
  <c r="B6" i="35"/>
  <c r="B7" i="31"/>
  <c r="A8" i="31"/>
  <c r="A8" i="32"/>
  <c r="B7" i="32"/>
  <c r="A7" i="29"/>
  <c r="B6" i="29"/>
  <c r="A8" i="27"/>
  <c r="B7" i="27"/>
  <c r="A7" i="25"/>
  <c r="B6" i="25"/>
  <c r="A8" i="23"/>
  <c r="B7" i="23"/>
  <c r="A8" i="22"/>
  <c r="B7" i="22"/>
  <c r="A7" i="26"/>
  <c r="B6" i="22"/>
  <c r="B6" i="3"/>
  <c r="A8" i="3"/>
  <c r="B7" i="3"/>
  <c r="B7" i="29" l="1"/>
  <c r="A8" i="29"/>
  <c r="A9" i="30"/>
  <c r="B8" i="30"/>
  <c r="A9" i="35"/>
  <c r="B8" i="35"/>
  <c r="B8" i="22"/>
  <c r="A9" i="22"/>
  <c r="B9" i="28"/>
  <c r="A10" i="28"/>
  <c r="B8" i="31"/>
  <c r="A9" i="31"/>
  <c r="B7" i="38"/>
  <c r="A8" i="38"/>
  <c r="A8" i="25"/>
  <c r="B7" i="25"/>
  <c r="B7" i="24"/>
  <c r="A8" i="24"/>
  <c r="B9" i="34"/>
  <c r="A10" i="34"/>
  <c r="B8" i="36"/>
  <c r="A9" i="36"/>
  <c r="B8" i="37"/>
  <c r="A9" i="37"/>
  <c r="A9" i="23"/>
  <c r="B8" i="23"/>
  <c r="A9" i="32"/>
  <c r="B8" i="32"/>
  <c r="B11" i="39"/>
  <c r="A12" i="39"/>
  <c r="A8" i="26"/>
  <c r="B7" i="26"/>
  <c r="A9" i="27"/>
  <c r="B8" i="27"/>
  <c r="A10" i="33"/>
  <c r="B9" i="33"/>
  <c r="A11" i="21"/>
  <c r="B10" i="21"/>
  <c r="A9" i="3"/>
  <c r="B8" i="3"/>
  <c r="A10" i="22" l="1"/>
  <c r="B9" i="22"/>
  <c r="A9" i="25"/>
  <c r="B8" i="25"/>
  <c r="B9" i="36"/>
  <c r="A10" i="36"/>
  <c r="A9" i="26"/>
  <c r="B8" i="26"/>
  <c r="B11" i="21"/>
  <c r="A12" i="21"/>
  <c r="B9" i="35"/>
  <c r="A10" i="35"/>
  <c r="A10" i="37"/>
  <c r="B9" i="37"/>
  <c r="A13" i="39"/>
  <c r="B12" i="39"/>
  <c r="A9" i="38"/>
  <c r="B8" i="38"/>
  <c r="A11" i="34"/>
  <c r="B10" i="34"/>
  <c r="B9" i="31"/>
  <c r="A10" i="31"/>
  <c r="A11" i="33"/>
  <c r="B10" i="33"/>
  <c r="A10" i="32"/>
  <c r="B9" i="32"/>
  <c r="A10" i="30"/>
  <c r="B9" i="30"/>
  <c r="B8" i="24"/>
  <c r="A9" i="24"/>
  <c r="A11" i="28"/>
  <c r="B10" i="28"/>
  <c r="A9" i="29"/>
  <c r="B8" i="29"/>
  <c r="A10" i="27"/>
  <c r="B9" i="27"/>
  <c r="A10" i="23"/>
  <c r="B9" i="23"/>
  <c r="A10" i="3"/>
  <c r="B9" i="3"/>
  <c r="A11" i="36" l="1"/>
  <c r="B10" i="36"/>
  <c r="A10" i="26"/>
  <c r="B9" i="26"/>
  <c r="A10" i="24"/>
  <c r="B9" i="24"/>
  <c r="A12" i="28"/>
  <c r="B11" i="28"/>
  <c r="A14" i="39"/>
  <c r="B13" i="39"/>
  <c r="B11" i="33"/>
  <c r="A12" i="33"/>
  <c r="A11" i="31"/>
  <c r="B10" i="31"/>
  <c r="A11" i="23"/>
  <c r="B10" i="23"/>
  <c r="A10" i="25"/>
  <c r="B9" i="25"/>
  <c r="A11" i="37"/>
  <c r="B10" i="37"/>
  <c r="B10" i="27"/>
  <c r="A11" i="27"/>
  <c r="B10" i="30"/>
  <c r="A11" i="30"/>
  <c r="A12" i="34"/>
  <c r="B11" i="34"/>
  <c r="B12" i="21"/>
  <c r="A13" i="21"/>
  <c r="A11" i="35"/>
  <c r="B10" i="35"/>
  <c r="B9" i="29"/>
  <c r="A10" i="29"/>
  <c r="A11" i="32"/>
  <c r="B10" i="32"/>
  <c r="B9" i="38"/>
  <c r="A10" i="38"/>
  <c r="A11" i="22"/>
  <c r="B10" i="22"/>
  <c r="A11" i="3"/>
  <c r="B10" i="3"/>
  <c r="A12" i="23" l="1"/>
  <c r="B11" i="23"/>
  <c r="A13" i="28"/>
  <c r="B12" i="28"/>
  <c r="B11" i="31"/>
  <c r="A12" i="31"/>
  <c r="A11" i="24"/>
  <c r="B10" i="24"/>
  <c r="A11" i="29"/>
  <c r="B10" i="29"/>
  <c r="A12" i="30"/>
  <c r="B11" i="30"/>
  <c r="A12" i="27"/>
  <c r="B11" i="27"/>
  <c r="A12" i="22"/>
  <c r="B11" i="22"/>
  <c r="A14" i="21"/>
  <c r="B13" i="21"/>
  <c r="A11" i="38"/>
  <c r="B10" i="38"/>
  <c r="A12" i="35"/>
  <c r="B11" i="35"/>
  <c r="A13" i="33"/>
  <c r="B12" i="33"/>
  <c r="A12" i="37"/>
  <c r="B11" i="37"/>
  <c r="B10" i="26"/>
  <c r="A11" i="26"/>
  <c r="A12" i="32"/>
  <c r="B11" i="32"/>
  <c r="A13" i="34"/>
  <c r="B12" i="34"/>
  <c r="A11" i="25"/>
  <c r="B10" i="25"/>
  <c r="A15" i="39"/>
  <c r="B14" i="39"/>
  <c r="A12" i="36"/>
  <c r="B11" i="36"/>
  <c r="A12" i="3"/>
  <c r="B11" i="3"/>
  <c r="B13" i="34" l="1"/>
  <c r="A14" i="34"/>
  <c r="B12" i="22"/>
  <c r="A13" i="22"/>
  <c r="B11" i="24"/>
  <c r="A12" i="24"/>
  <c r="B12" i="31"/>
  <c r="A13" i="31"/>
  <c r="A13" i="35"/>
  <c r="B12" i="35"/>
  <c r="A14" i="33"/>
  <c r="B13" i="33"/>
  <c r="A13" i="32"/>
  <c r="B12" i="32"/>
  <c r="A13" i="27"/>
  <c r="B12" i="27"/>
  <c r="B12" i="36"/>
  <c r="A13" i="36"/>
  <c r="A12" i="26"/>
  <c r="B11" i="26"/>
  <c r="B15" i="39"/>
  <c r="A16" i="39"/>
  <c r="B11" i="38"/>
  <c r="A12" i="38"/>
  <c r="A13" i="30"/>
  <c r="B12" i="30"/>
  <c r="B13" i="28"/>
  <c r="A14" i="28"/>
  <c r="A12" i="25"/>
  <c r="B11" i="25"/>
  <c r="B12" i="37"/>
  <c r="A13" i="37"/>
  <c r="A15" i="21"/>
  <c r="B14" i="21"/>
  <c r="A12" i="29"/>
  <c r="B11" i="29"/>
  <c r="A13" i="23"/>
  <c r="B12" i="23"/>
  <c r="A13" i="3"/>
  <c r="B12" i="3"/>
  <c r="A14" i="27" l="1"/>
  <c r="B13" i="27"/>
  <c r="B12" i="24"/>
  <c r="A13" i="24"/>
  <c r="A14" i="23"/>
  <c r="B13" i="23"/>
  <c r="A14" i="31"/>
  <c r="B13" i="31"/>
  <c r="A17" i="39"/>
  <c r="B16" i="39"/>
  <c r="A15" i="28"/>
  <c r="B14" i="28"/>
  <c r="A13" i="26"/>
  <c r="B12" i="26"/>
  <c r="A15" i="33"/>
  <c r="B14" i="33"/>
  <c r="A14" i="36"/>
  <c r="B13" i="36"/>
  <c r="A15" i="34"/>
  <c r="B14" i="34"/>
  <c r="B13" i="37"/>
  <c r="A14" i="37"/>
  <c r="A13" i="38"/>
  <c r="B12" i="38"/>
  <c r="B12" i="25"/>
  <c r="A13" i="25"/>
  <c r="A14" i="32"/>
  <c r="B13" i="32"/>
  <c r="A14" i="22"/>
  <c r="B13" i="22"/>
  <c r="A13" i="29"/>
  <c r="B12" i="29"/>
  <c r="A16" i="21"/>
  <c r="B15" i="21"/>
  <c r="A14" i="30"/>
  <c r="B13" i="30"/>
  <c r="A14" i="35"/>
  <c r="B13" i="35"/>
  <c r="A14" i="3"/>
  <c r="B13" i="3"/>
  <c r="B13" i="29" l="1"/>
  <c r="A14" i="29"/>
  <c r="A16" i="33"/>
  <c r="B15" i="33"/>
  <c r="B13" i="38"/>
  <c r="A14" i="38"/>
  <c r="A15" i="31"/>
  <c r="B14" i="31"/>
  <c r="A15" i="37"/>
  <c r="B14" i="37"/>
  <c r="B14" i="35"/>
  <c r="A15" i="35"/>
  <c r="A15" i="22"/>
  <c r="B14" i="22"/>
  <c r="A14" i="26"/>
  <c r="B13" i="26"/>
  <c r="A15" i="23"/>
  <c r="B14" i="23"/>
  <c r="B13" i="24"/>
  <c r="A14" i="24"/>
  <c r="A15" i="30"/>
  <c r="B14" i="30"/>
  <c r="A15" i="32"/>
  <c r="B14" i="32"/>
  <c r="A16" i="34"/>
  <c r="B15" i="34"/>
  <c r="B15" i="28"/>
  <c r="A16" i="28"/>
  <c r="A14" i="25"/>
  <c r="B13" i="25"/>
  <c r="B16" i="21"/>
  <c r="A17" i="21"/>
  <c r="A15" i="36"/>
  <c r="B14" i="36"/>
  <c r="A18" i="39"/>
  <c r="B17" i="39"/>
  <c r="B14" i="27"/>
  <c r="A15" i="27"/>
  <c r="B14" i="3"/>
  <c r="A15" i="3"/>
  <c r="A18" i="21" l="1"/>
  <c r="B17" i="21"/>
  <c r="A16" i="32"/>
  <c r="B15" i="32"/>
  <c r="B14" i="26"/>
  <c r="A15" i="26"/>
  <c r="B15" i="31"/>
  <c r="A16" i="31"/>
  <c r="A15" i="38"/>
  <c r="B14" i="38"/>
  <c r="A16" i="30"/>
  <c r="B15" i="30"/>
  <c r="A16" i="22"/>
  <c r="B15" i="22"/>
  <c r="A15" i="25"/>
  <c r="B14" i="25"/>
  <c r="A17" i="28"/>
  <c r="B16" i="28"/>
  <c r="A15" i="24"/>
  <c r="B14" i="24"/>
  <c r="A16" i="35"/>
  <c r="B15" i="35"/>
  <c r="A19" i="39"/>
  <c r="B18" i="39"/>
  <c r="A16" i="27"/>
  <c r="B15" i="27"/>
  <c r="A17" i="33"/>
  <c r="B16" i="33"/>
  <c r="B14" i="29"/>
  <c r="A15" i="29"/>
  <c r="A16" i="36"/>
  <c r="B15" i="36"/>
  <c r="A17" i="34"/>
  <c r="B16" i="34"/>
  <c r="A16" i="23"/>
  <c r="B15" i="23"/>
  <c r="A16" i="37"/>
  <c r="B15" i="37"/>
  <c r="A16" i="3"/>
  <c r="B15" i="3"/>
  <c r="B16" i="31" l="1"/>
  <c r="A17" i="31"/>
  <c r="A17" i="37"/>
  <c r="B16" i="37"/>
  <c r="A16" i="26"/>
  <c r="B15" i="26"/>
  <c r="B16" i="22"/>
  <c r="A17" i="22"/>
  <c r="B16" i="36"/>
  <c r="A17" i="36"/>
  <c r="A16" i="25"/>
  <c r="B15" i="25"/>
  <c r="A16" i="29"/>
  <c r="B15" i="29"/>
  <c r="B19" i="39"/>
  <c r="A20" i="39"/>
  <c r="A17" i="35"/>
  <c r="B16" i="35"/>
  <c r="A17" i="23"/>
  <c r="B16" i="23"/>
  <c r="A18" i="33"/>
  <c r="B17" i="33"/>
  <c r="B15" i="24"/>
  <c r="A16" i="24"/>
  <c r="A17" i="30"/>
  <c r="B16" i="30"/>
  <c r="B16" i="32"/>
  <c r="A17" i="32"/>
  <c r="B17" i="34"/>
  <c r="A18" i="34"/>
  <c r="B16" i="27"/>
  <c r="A17" i="27"/>
  <c r="B17" i="28"/>
  <c r="A18" i="28"/>
  <c r="B15" i="38"/>
  <c r="A16" i="38"/>
  <c r="A19" i="21"/>
  <c r="B18" i="21"/>
  <c r="A17" i="3"/>
  <c r="B16" i="3"/>
  <c r="A18" i="27" l="1"/>
  <c r="B17" i="27"/>
  <c r="B16" i="24"/>
  <c r="A17" i="24"/>
  <c r="A21" i="39"/>
  <c r="B20" i="39"/>
  <c r="A18" i="22"/>
  <c r="B17" i="22"/>
  <c r="B19" i="21"/>
  <c r="A20" i="21"/>
  <c r="A18" i="23"/>
  <c r="B17" i="23"/>
  <c r="A17" i="25"/>
  <c r="B16" i="25"/>
  <c r="B17" i="37"/>
  <c r="A18" i="37"/>
  <c r="A19" i="28"/>
  <c r="B18" i="28"/>
  <c r="A18" i="36"/>
  <c r="B17" i="36"/>
  <c r="A18" i="31"/>
  <c r="B17" i="31"/>
  <c r="A19" i="34"/>
  <c r="B18" i="34"/>
  <c r="B18" i="33"/>
  <c r="A19" i="33"/>
  <c r="A17" i="29"/>
  <c r="B16" i="29"/>
  <c r="B16" i="26"/>
  <c r="A17" i="26"/>
  <c r="A17" i="38"/>
  <c r="B16" i="38"/>
  <c r="A18" i="32"/>
  <c r="B17" i="32"/>
  <c r="A18" i="30"/>
  <c r="B17" i="30"/>
  <c r="A18" i="35"/>
  <c r="B17" i="35"/>
  <c r="B17" i="3"/>
  <c r="A18" i="3"/>
  <c r="A19" i="37" l="1"/>
  <c r="B18" i="37"/>
  <c r="A19" i="31"/>
  <c r="B18" i="31"/>
  <c r="B19" i="34"/>
  <c r="A20" i="34"/>
  <c r="A19" i="22"/>
  <c r="B18" i="22"/>
  <c r="A19" i="35"/>
  <c r="B18" i="35"/>
  <c r="A22" i="39"/>
  <c r="B21" i="39"/>
  <c r="B17" i="38"/>
  <c r="A18" i="38"/>
  <c r="A18" i="26"/>
  <c r="B17" i="26"/>
  <c r="A18" i="25"/>
  <c r="B17" i="25"/>
  <c r="A18" i="24"/>
  <c r="B17" i="24"/>
  <c r="A19" i="30"/>
  <c r="B18" i="30"/>
  <c r="B17" i="29"/>
  <c r="A18" i="29"/>
  <c r="B18" i="36"/>
  <c r="A19" i="36"/>
  <c r="A19" i="23"/>
  <c r="B18" i="23"/>
  <c r="A20" i="33"/>
  <c r="B19" i="33"/>
  <c r="B20" i="21"/>
  <c r="A21" i="21"/>
  <c r="A19" i="32"/>
  <c r="B18" i="32"/>
  <c r="A20" i="28"/>
  <c r="B19" i="28"/>
  <c r="B18" i="27"/>
  <c r="A19" i="27"/>
  <c r="A19" i="3"/>
  <c r="B18" i="3"/>
  <c r="A21" i="33" l="1"/>
  <c r="B20" i="33"/>
  <c r="A20" i="30"/>
  <c r="B19" i="30"/>
  <c r="A22" i="21"/>
  <c r="B21" i="21"/>
  <c r="A19" i="29"/>
  <c r="B18" i="29"/>
  <c r="B18" i="26"/>
  <c r="A19" i="26"/>
  <c r="A20" i="22"/>
  <c r="B19" i="22"/>
  <c r="A19" i="38"/>
  <c r="B18" i="38"/>
  <c r="A21" i="34"/>
  <c r="B20" i="34"/>
  <c r="A20" i="27"/>
  <c r="B19" i="27"/>
  <c r="A20" i="23"/>
  <c r="B19" i="23"/>
  <c r="B19" i="31"/>
  <c r="A20" i="31"/>
  <c r="A21" i="28"/>
  <c r="B20" i="28"/>
  <c r="A19" i="24"/>
  <c r="B18" i="24"/>
  <c r="A23" i="39"/>
  <c r="B22" i="39"/>
  <c r="A20" i="36"/>
  <c r="B19" i="36"/>
  <c r="A20" i="32"/>
  <c r="B19" i="32"/>
  <c r="A19" i="25"/>
  <c r="B18" i="25"/>
  <c r="A20" i="35"/>
  <c r="B19" i="35"/>
  <c r="B19" i="37"/>
  <c r="A20" i="37"/>
  <c r="B19" i="3"/>
  <c r="A20" i="3"/>
  <c r="B20" i="31" l="1"/>
  <c r="A21" i="31"/>
  <c r="B21" i="28"/>
  <c r="A22" i="28"/>
  <c r="A20" i="29"/>
  <c r="B19" i="29"/>
  <c r="A21" i="37"/>
  <c r="B20" i="37"/>
  <c r="B20" i="36"/>
  <c r="A21" i="36"/>
  <c r="B23" i="39"/>
  <c r="A24" i="39"/>
  <c r="A21" i="23"/>
  <c r="B20" i="23"/>
  <c r="B20" i="22"/>
  <c r="A21" i="22"/>
  <c r="A21" i="30"/>
  <c r="B20" i="30"/>
  <c r="A21" i="32"/>
  <c r="B20" i="32"/>
  <c r="B21" i="34"/>
  <c r="A22" i="34"/>
  <c r="B19" i="38"/>
  <c r="A20" i="38"/>
  <c r="A23" i="21"/>
  <c r="B22" i="21"/>
  <c r="A21" i="35"/>
  <c r="B20" i="35"/>
  <c r="A20" i="26"/>
  <c r="B19" i="26"/>
  <c r="A20" i="25"/>
  <c r="B19" i="25"/>
  <c r="B19" i="24"/>
  <c r="A20" i="24"/>
  <c r="A21" i="27"/>
  <c r="B20" i="27"/>
  <c r="A22" i="33"/>
  <c r="B21" i="33"/>
  <c r="B20" i="3"/>
  <c r="A21" i="3"/>
  <c r="A23" i="33" l="1"/>
  <c r="B22" i="33"/>
  <c r="B20" i="38"/>
  <c r="A21" i="38"/>
  <c r="A22" i="22"/>
  <c r="B21" i="22"/>
  <c r="B20" i="25"/>
  <c r="A21" i="25"/>
  <c r="B21" i="37"/>
  <c r="A22" i="37"/>
  <c r="A25" i="39"/>
  <c r="B24" i="39"/>
  <c r="B22" i="28"/>
  <c r="A23" i="28"/>
  <c r="A23" i="34"/>
  <c r="B22" i="34"/>
  <c r="A21" i="26"/>
  <c r="B20" i="26"/>
  <c r="A22" i="23"/>
  <c r="B21" i="23"/>
  <c r="A21" i="29"/>
  <c r="B20" i="29"/>
  <c r="A22" i="27"/>
  <c r="B21" i="27"/>
  <c r="B21" i="35"/>
  <c r="A22" i="35"/>
  <c r="A22" i="32"/>
  <c r="B21" i="32"/>
  <c r="A22" i="36"/>
  <c r="B21" i="36"/>
  <c r="A22" i="31"/>
  <c r="B21" i="31"/>
  <c r="B20" i="24"/>
  <c r="A21" i="24"/>
  <c r="A24" i="21"/>
  <c r="B23" i="21"/>
  <c r="A22" i="30"/>
  <c r="B21" i="30"/>
  <c r="A22" i="3"/>
  <c r="B21" i="3"/>
  <c r="A22" i="25" l="1"/>
  <c r="B21" i="25"/>
  <c r="A23" i="31"/>
  <c r="B22" i="31"/>
  <c r="B22" i="27"/>
  <c r="A23" i="27"/>
  <c r="A24" i="34"/>
  <c r="B23" i="34"/>
  <c r="A23" i="22"/>
  <c r="B22" i="22"/>
  <c r="A24" i="28"/>
  <c r="B23" i="28"/>
  <c r="A23" i="30"/>
  <c r="B22" i="30"/>
  <c r="B22" i="36"/>
  <c r="A23" i="36"/>
  <c r="B21" i="38"/>
  <c r="A22" i="38"/>
  <c r="B24" i="21"/>
  <c r="A25" i="21"/>
  <c r="A23" i="32"/>
  <c r="B22" i="32"/>
  <c r="A23" i="23"/>
  <c r="B22" i="23"/>
  <c r="A26" i="39"/>
  <c r="B25" i="39"/>
  <c r="B21" i="24"/>
  <c r="A22" i="24"/>
  <c r="A23" i="35"/>
  <c r="B22" i="35"/>
  <c r="A23" i="37"/>
  <c r="B22" i="37"/>
  <c r="B21" i="29"/>
  <c r="A22" i="29"/>
  <c r="A22" i="26"/>
  <c r="B21" i="26"/>
  <c r="B23" i="33"/>
  <c r="A24" i="33"/>
  <c r="B22" i="3"/>
  <c r="A23" i="3"/>
  <c r="B23" i="27" l="1"/>
  <c r="A24" i="27"/>
  <c r="A24" i="36"/>
  <c r="B23" i="36"/>
  <c r="A25" i="34"/>
  <c r="B24" i="34"/>
  <c r="A25" i="33"/>
  <c r="B24" i="33"/>
  <c r="B22" i="26"/>
  <c r="A23" i="26"/>
  <c r="A25" i="28"/>
  <c r="B24" i="28"/>
  <c r="B23" i="31"/>
  <c r="A24" i="31"/>
  <c r="A24" i="37"/>
  <c r="B23" i="37"/>
  <c r="A24" i="23"/>
  <c r="B23" i="23"/>
  <c r="A24" i="32"/>
  <c r="B23" i="32"/>
  <c r="A23" i="29"/>
  <c r="B22" i="29"/>
  <c r="A23" i="38"/>
  <c r="B22" i="38"/>
  <c r="A24" i="35"/>
  <c r="B23" i="35"/>
  <c r="A24" i="30"/>
  <c r="B23" i="30"/>
  <c r="A23" i="24"/>
  <c r="B22" i="24"/>
  <c r="A26" i="21"/>
  <c r="B25" i="21"/>
  <c r="A27" i="39"/>
  <c r="B26" i="39"/>
  <c r="A24" i="22"/>
  <c r="B23" i="22"/>
  <c r="A23" i="25"/>
  <c r="B22" i="25"/>
  <c r="B23" i="3"/>
  <c r="A24" i="3"/>
  <c r="B23" i="38" l="1"/>
  <c r="A24" i="38"/>
  <c r="A25" i="37"/>
  <c r="B24" i="37"/>
  <c r="A26" i="33"/>
  <c r="B25" i="33"/>
  <c r="B24" i="31"/>
  <c r="A25" i="31"/>
  <c r="A27" i="21"/>
  <c r="B26" i="21"/>
  <c r="A24" i="25"/>
  <c r="B23" i="25"/>
  <c r="B23" i="24"/>
  <c r="A24" i="24"/>
  <c r="B23" i="29"/>
  <c r="A24" i="29"/>
  <c r="B25" i="34"/>
  <c r="A26" i="34"/>
  <c r="B24" i="22"/>
  <c r="A25" i="22"/>
  <c r="A25" i="30"/>
  <c r="B24" i="30"/>
  <c r="A25" i="32"/>
  <c r="B24" i="32"/>
  <c r="B25" i="28"/>
  <c r="A26" i="28"/>
  <c r="B24" i="36"/>
  <c r="A25" i="36"/>
  <c r="B23" i="26"/>
  <c r="A24" i="26"/>
  <c r="B24" i="27"/>
  <c r="A25" i="27"/>
  <c r="B27" i="39"/>
  <c r="A28" i="39"/>
  <c r="A25" i="35"/>
  <c r="B24" i="35"/>
  <c r="A25" i="23"/>
  <c r="B24" i="23"/>
  <c r="A25" i="3"/>
  <c r="B24" i="3"/>
  <c r="A26" i="27" l="1"/>
  <c r="B25" i="27"/>
  <c r="A25" i="29"/>
  <c r="B24" i="29"/>
  <c r="A26" i="31"/>
  <c r="B25" i="31"/>
  <c r="B24" i="26"/>
  <c r="A25" i="26"/>
  <c r="A26" i="30"/>
  <c r="B25" i="30"/>
  <c r="B25" i="32"/>
  <c r="A26" i="32"/>
  <c r="B24" i="24"/>
  <c r="A25" i="24"/>
  <c r="A26" i="23"/>
  <c r="B25" i="23"/>
  <c r="B26" i="33"/>
  <c r="A27" i="33"/>
  <c r="B25" i="36"/>
  <c r="A26" i="36"/>
  <c r="A26" i="22"/>
  <c r="B25" i="22"/>
  <c r="B25" i="35"/>
  <c r="A26" i="35"/>
  <c r="A25" i="25"/>
  <c r="B24" i="25"/>
  <c r="A26" i="37"/>
  <c r="B25" i="37"/>
  <c r="A29" i="39"/>
  <c r="B28" i="39"/>
  <c r="A27" i="28"/>
  <c r="B26" i="28"/>
  <c r="B26" i="34"/>
  <c r="A27" i="34"/>
  <c r="B24" i="38"/>
  <c r="A25" i="38"/>
  <c r="A28" i="21"/>
  <c r="B27" i="21"/>
  <c r="B25" i="3"/>
  <c r="A26" i="3"/>
  <c r="A27" i="23" l="1"/>
  <c r="B26" i="23"/>
  <c r="A26" i="24"/>
  <c r="B25" i="24"/>
  <c r="A30" i="39"/>
  <c r="B29" i="39"/>
  <c r="A27" i="22"/>
  <c r="B26" i="22"/>
  <c r="B26" i="31"/>
  <c r="A27" i="31"/>
  <c r="A27" i="35"/>
  <c r="B26" i="35"/>
  <c r="A26" i="26"/>
  <c r="B25" i="26"/>
  <c r="B28" i="21"/>
  <c r="A29" i="21"/>
  <c r="B25" i="38"/>
  <c r="A26" i="38"/>
  <c r="A27" i="36"/>
  <c r="B26" i="36"/>
  <c r="A27" i="37"/>
  <c r="B26" i="37"/>
  <c r="B25" i="29"/>
  <c r="A26" i="29"/>
  <c r="A28" i="28"/>
  <c r="B27" i="28"/>
  <c r="A27" i="32"/>
  <c r="B26" i="32"/>
  <c r="A28" i="34"/>
  <c r="B27" i="34"/>
  <c r="A28" i="33"/>
  <c r="B27" i="33"/>
  <c r="A26" i="25"/>
  <c r="B25" i="25"/>
  <c r="A27" i="30"/>
  <c r="B26" i="30"/>
  <c r="B26" i="27"/>
  <c r="A27" i="27"/>
  <c r="A27" i="3"/>
  <c r="B26" i="3"/>
  <c r="A28" i="22" l="1"/>
  <c r="B27" i="22"/>
  <c r="A31" i="39"/>
  <c r="B30" i="39"/>
  <c r="A27" i="29"/>
  <c r="B26" i="29"/>
  <c r="A30" i="21"/>
  <c r="B29" i="21"/>
  <c r="A29" i="33"/>
  <c r="B28" i="33"/>
  <c r="A28" i="27"/>
  <c r="B27" i="27"/>
  <c r="A29" i="34"/>
  <c r="B28" i="34"/>
  <c r="A28" i="37"/>
  <c r="B27" i="37"/>
  <c r="B26" i="26"/>
  <c r="A27" i="26"/>
  <c r="A28" i="30"/>
  <c r="B27" i="30"/>
  <c r="A28" i="32"/>
  <c r="B27" i="32"/>
  <c r="A28" i="36"/>
  <c r="B27" i="36"/>
  <c r="A28" i="35"/>
  <c r="B27" i="35"/>
  <c r="A27" i="24"/>
  <c r="B26" i="24"/>
  <c r="A27" i="38"/>
  <c r="B26" i="38"/>
  <c r="B27" i="31"/>
  <c r="A28" i="31"/>
  <c r="A27" i="25"/>
  <c r="B26" i="25"/>
  <c r="A29" i="28"/>
  <c r="B28" i="28"/>
  <c r="A28" i="23"/>
  <c r="B27" i="23"/>
  <c r="A28" i="3"/>
  <c r="B27" i="3"/>
  <c r="B28" i="36" l="1"/>
  <c r="A29" i="36"/>
  <c r="B28" i="37"/>
  <c r="A29" i="37"/>
  <c r="A31" i="21"/>
  <c r="B30" i="21"/>
  <c r="B28" i="31"/>
  <c r="A29" i="31"/>
  <c r="B27" i="38"/>
  <c r="A28" i="38"/>
  <c r="B29" i="34"/>
  <c r="A30" i="34"/>
  <c r="A28" i="29"/>
  <c r="B27" i="29"/>
  <c r="A29" i="23"/>
  <c r="B28" i="23"/>
  <c r="A29" i="32"/>
  <c r="B28" i="32"/>
  <c r="B29" i="28"/>
  <c r="A30" i="28"/>
  <c r="B27" i="24"/>
  <c r="A28" i="24"/>
  <c r="A29" i="30"/>
  <c r="B28" i="30"/>
  <c r="A29" i="27"/>
  <c r="B28" i="27"/>
  <c r="B31" i="39"/>
  <c r="A32" i="39"/>
  <c r="A28" i="26"/>
  <c r="B27" i="26"/>
  <c r="A28" i="25"/>
  <c r="B27" i="25"/>
  <c r="A29" i="35"/>
  <c r="B28" i="35"/>
  <c r="A30" i="33"/>
  <c r="B29" i="33"/>
  <c r="B28" i="22"/>
  <c r="A29" i="22"/>
  <c r="A29" i="3"/>
  <c r="B28" i="3"/>
  <c r="A30" i="31" l="1"/>
  <c r="B29" i="31"/>
  <c r="B28" i="25"/>
  <c r="A29" i="25"/>
  <c r="A30" i="30"/>
  <c r="B29" i="30"/>
  <c r="A30" i="23"/>
  <c r="B29" i="23"/>
  <c r="B28" i="24"/>
  <c r="A29" i="24"/>
  <c r="A33" i="39"/>
  <c r="B32" i="39"/>
  <c r="A31" i="28"/>
  <c r="B30" i="28"/>
  <c r="A31" i="34"/>
  <c r="B30" i="34"/>
  <c r="A30" i="37"/>
  <c r="B29" i="37"/>
  <c r="A29" i="26"/>
  <c r="B28" i="26"/>
  <c r="A30" i="22"/>
  <c r="B29" i="22"/>
  <c r="A29" i="29"/>
  <c r="B28" i="29"/>
  <c r="A32" i="21"/>
  <c r="B31" i="21"/>
  <c r="B30" i="33"/>
  <c r="A31" i="33"/>
  <c r="A29" i="38"/>
  <c r="B28" i="38"/>
  <c r="B29" i="36"/>
  <c r="A30" i="36"/>
  <c r="A30" i="35"/>
  <c r="B29" i="35"/>
  <c r="A30" i="27"/>
  <c r="B29" i="27"/>
  <c r="A30" i="32"/>
  <c r="B29" i="32"/>
  <c r="A30" i="3"/>
  <c r="B29" i="3"/>
  <c r="A30" i="25" l="1"/>
  <c r="B29" i="25"/>
  <c r="A31" i="32"/>
  <c r="B30" i="32"/>
  <c r="B30" i="27"/>
  <c r="A31" i="27"/>
  <c r="A31" i="36"/>
  <c r="B30" i="36"/>
  <c r="B29" i="29"/>
  <c r="A30" i="29"/>
  <c r="B31" i="34"/>
  <c r="A32" i="34"/>
  <c r="A31" i="23"/>
  <c r="B30" i="23"/>
  <c r="B29" i="38"/>
  <c r="A30" i="38"/>
  <c r="A31" i="22"/>
  <c r="B30" i="22"/>
  <c r="B31" i="28"/>
  <c r="A32" i="28"/>
  <c r="B30" i="30"/>
  <c r="A31" i="30"/>
  <c r="B31" i="33"/>
  <c r="A32" i="33"/>
  <c r="A30" i="26"/>
  <c r="B29" i="26"/>
  <c r="A34" i="39"/>
  <c r="B33" i="39"/>
  <c r="B29" i="24"/>
  <c r="A30" i="24"/>
  <c r="A31" i="35"/>
  <c r="B30" i="35"/>
  <c r="B32" i="21"/>
  <c r="A33" i="21"/>
  <c r="A31" i="37"/>
  <c r="B30" i="37"/>
  <c r="A31" i="31"/>
  <c r="B30" i="31"/>
  <c r="A31" i="3"/>
  <c r="B30" i="3"/>
  <c r="A33" i="33" l="1"/>
  <c r="B32" i="33"/>
  <c r="A31" i="38"/>
  <c r="B30" i="38"/>
  <c r="A32" i="35"/>
  <c r="B31" i="35"/>
  <c r="A32" i="36"/>
  <c r="B31" i="36"/>
  <c r="A31" i="24"/>
  <c r="B30" i="24"/>
  <c r="A32" i="30"/>
  <c r="B31" i="30"/>
  <c r="A32" i="27"/>
  <c r="B31" i="27"/>
  <c r="B31" i="31"/>
  <c r="A32" i="31"/>
  <c r="A32" i="32"/>
  <c r="B31" i="32"/>
  <c r="B31" i="37"/>
  <c r="A32" i="37"/>
  <c r="A35" i="39"/>
  <c r="B35" i="39" s="1"/>
  <c r="B34" i="39"/>
  <c r="B30" i="29"/>
  <c r="A31" i="29"/>
  <c r="A32" i="23"/>
  <c r="B31" i="23"/>
  <c r="A33" i="28"/>
  <c r="B32" i="28"/>
  <c r="A33" i="34"/>
  <c r="B32" i="34"/>
  <c r="A34" i="21"/>
  <c r="B33" i="21"/>
  <c r="B30" i="26"/>
  <c r="A31" i="26"/>
  <c r="A32" i="22"/>
  <c r="B31" i="22"/>
  <c r="A31" i="25"/>
  <c r="B30" i="25"/>
  <c r="B31" i="3"/>
  <c r="A32" i="3"/>
  <c r="B31" i="24" l="1"/>
  <c r="A32" i="24"/>
  <c r="A32" i="29"/>
  <c r="B31" i="29"/>
  <c r="B32" i="31"/>
  <c r="A33" i="31"/>
  <c r="A35" i="21"/>
  <c r="B35" i="21" s="1"/>
  <c r="B34" i="21"/>
  <c r="B33" i="34"/>
  <c r="A34" i="34"/>
  <c r="A33" i="27"/>
  <c r="B32" i="27"/>
  <c r="A33" i="35"/>
  <c r="B32" i="35"/>
  <c r="A33" i="37"/>
  <c r="B32" i="37"/>
  <c r="B32" i="22"/>
  <c r="A33" i="22"/>
  <c r="B33" i="28"/>
  <c r="A34" i="28"/>
  <c r="A33" i="30"/>
  <c r="B32" i="30"/>
  <c r="B31" i="38"/>
  <c r="A32" i="38"/>
  <c r="A33" i="23"/>
  <c r="B32" i="23"/>
  <c r="B32" i="36"/>
  <c r="A33" i="36"/>
  <c r="A32" i="25"/>
  <c r="B31" i="25"/>
  <c r="A32" i="26"/>
  <c r="B31" i="26"/>
  <c r="B32" i="32"/>
  <c r="A33" i="32"/>
  <c r="A34" i="33"/>
  <c r="B33" i="33"/>
  <c r="A33" i="3"/>
  <c r="B32" i="3"/>
  <c r="A34" i="30" l="1"/>
  <c r="B33" i="30"/>
  <c r="A33" i="38"/>
  <c r="B32" i="38"/>
  <c r="A34" i="37"/>
  <c r="B33" i="37"/>
  <c r="A34" i="35"/>
  <c r="B33" i="35"/>
  <c r="A33" i="26"/>
  <c r="B32" i="26"/>
  <c r="A34" i="31"/>
  <c r="B33" i="31"/>
  <c r="A33" i="25"/>
  <c r="B32" i="25"/>
  <c r="A34" i="36"/>
  <c r="B33" i="36"/>
  <c r="A35" i="28"/>
  <c r="B35" i="28" s="1"/>
  <c r="B34" i="28"/>
  <c r="B34" i="33"/>
  <c r="A35" i="33"/>
  <c r="B35" i="33" s="1"/>
  <c r="A34" i="27"/>
  <c r="B33" i="27"/>
  <c r="A33" i="29"/>
  <c r="B32" i="29"/>
  <c r="A34" i="32"/>
  <c r="B33" i="32"/>
  <c r="A34" i="22"/>
  <c r="B33" i="22"/>
  <c r="A35" i="34"/>
  <c r="B35" i="34" s="1"/>
  <c r="B34" i="34"/>
  <c r="B32" i="24"/>
  <c r="A33" i="24"/>
  <c r="A34" i="23"/>
  <c r="B33" i="23"/>
  <c r="B33" i="3"/>
  <c r="A34" i="3"/>
  <c r="B34" i="3" s="1"/>
  <c r="A34" i="24" l="1"/>
  <c r="B33" i="24"/>
  <c r="B33" i="29"/>
  <c r="A34" i="29"/>
  <c r="B34" i="36"/>
  <c r="A35" i="36"/>
  <c r="B35" i="36" s="1"/>
  <c r="B34" i="35"/>
  <c r="A35" i="35"/>
  <c r="B35" i="35" s="1"/>
  <c r="B34" i="27"/>
  <c r="A35" i="27"/>
  <c r="B35" i="27" s="1"/>
  <c r="A35" i="31"/>
  <c r="B35" i="31" s="1"/>
  <c r="B34" i="31"/>
  <c r="B33" i="38"/>
  <c r="A34" i="38"/>
  <c r="A34" i="25"/>
  <c r="B33" i="25"/>
  <c r="A35" i="37"/>
  <c r="B35" i="37" s="1"/>
  <c r="B34" i="37"/>
  <c r="A35" i="22"/>
  <c r="B35" i="22" s="1"/>
  <c r="B34" i="22"/>
  <c r="A35" i="23"/>
  <c r="B35" i="23" s="1"/>
  <c r="B34" i="23"/>
  <c r="A35" i="32"/>
  <c r="B35" i="32" s="1"/>
  <c r="B34" i="32"/>
  <c r="A34" i="26"/>
  <c r="B33" i="26"/>
  <c r="A35" i="30"/>
  <c r="B35" i="30" s="1"/>
  <c r="B34" i="30"/>
  <c r="A35" i="25" l="1"/>
  <c r="B35" i="25" s="1"/>
  <c r="B34" i="25"/>
  <c r="B34" i="29"/>
  <c r="A35" i="29"/>
  <c r="B35" i="29" s="1"/>
  <c r="A35" i="38"/>
  <c r="B35" i="38" s="1"/>
  <c r="B34" i="38"/>
  <c r="B34" i="26"/>
  <c r="A35" i="26"/>
  <c r="B35" i="26" s="1"/>
  <c r="A35" i="24"/>
  <c r="B35" i="24" s="1"/>
  <c r="B34" i="24"/>
</calcChain>
</file>

<file path=xl/sharedStrings.xml><?xml version="1.0" encoding="utf-8"?>
<sst xmlns="http://schemas.openxmlformats.org/spreadsheetml/2006/main" count="4975" uniqueCount="38">
  <si>
    <t>属性</t>
    <rPh sb="0" eb="2">
      <t>ゾクセイ</t>
    </rPh>
    <phoneticPr fontId="1"/>
  </si>
  <si>
    <t>0-9</t>
  </si>
  <si>
    <t>20-39</t>
  </si>
  <si>
    <t>40-64</t>
  </si>
  <si>
    <t>65-</t>
  </si>
  <si>
    <t>男性</t>
    <rPh sb="0" eb="2">
      <t>ダンセイ</t>
    </rPh>
    <phoneticPr fontId="1"/>
  </si>
  <si>
    <t>女性</t>
    <rPh sb="0" eb="2">
      <t>ジョセイ</t>
    </rPh>
    <phoneticPr fontId="1"/>
  </si>
  <si>
    <t>単位：人</t>
    <rPh sb="0" eb="2">
      <t>タンイ</t>
    </rPh>
    <rPh sb="3" eb="4">
      <t>ニン</t>
    </rPh>
    <phoneticPr fontId="1"/>
  </si>
  <si>
    <t>10-19</t>
    <phoneticPr fontId="1"/>
  </si>
  <si>
    <t>性別</t>
    <rPh sb="0" eb="2">
      <t>セイベツ</t>
    </rPh>
    <phoneticPr fontId="1"/>
  </si>
  <si>
    <t>年代</t>
    <rPh sb="0" eb="2">
      <t>ネンダイ</t>
    </rPh>
    <phoneticPr fontId="1"/>
  </si>
  <si>
    <t>２４時間通行量</t>
    <rPh sb="2" eb="4">
      <t>ジカン</t>
    </rPh>
    <phoneticPr fontId="1"/>
  </si>
  <si>
    <t>計</t>
    <rPh sb="0" eb="1">
      <t>ケイ</t>
    </rPh>
    <phoneticPr fontId="1"/>
  </si>
  <si>
    <t>①表町・上之町商店街
（北時計台付近）</t>
    <rPh sb="1" eb="3">
      <t>オモテマチ</t>
    </rPh>
    <rPh sb="4" eb="5">
      <t>カミ</t>
    </rPh>
    <rPh sb="5" eb="6">
      <t>ノ</t>
    </rPh>
    <rPh sb="6" eb="7">
      <t>マチ</t>
    </rPh>
    <rPh sb="7" eb="10">
      <t>ショウテンガイ</t>
    </rPh>
    <rPh sb="12" eb="13">
      <t>キタ</t>
    </rPh>
    <rPh sb="13" eb="16">
      <t>トケイダイ</t>
    </rPh>
    <rPh sb="16" eb="18">
      <t>フキン</t>
    </rPh>
    <phoneticPr fontId="1"/>
  </si>
  <si>
    <t>平均</t>
    <rPh sb="0" eb="2">
      <t>ヘイキン</t>
    </rPh>
    <phoneticPr fontId="1"/>
  </si>
  <si>
    <t>②表町・中之町商店街
（天満屋北付近）</t>
    <phoneticPr fontId="1"/>
  </si>
  <si>
    <t>③ー2表町・紙屋町商店街 
（サーカスドーム西付近）</t>
    <phoneticPr fontId="1"/>
  </si>
  <si>
    <t>③ー3表町・紙屋町商店街
（サーカスドーム南付近）</t>
    <phoneticPr fontId="1"/>
  </si>
  <si>
    <t>③ー１表町・紙屋町商店街
（サーカスドーム北付近）</t>
    <phoneticPr fontId="1"/>
  </si>
  <si>
    <t>④ー１表町・千日前商店街
（千日前ハレノワ通り付近）</t>
    <phoneticPr fontId="1"/>
  </si>
  <si>
    <t>④ー2表町・千日前商店街
（岡山芸術創造劇場入口付近）</t>
    <phoneticPr fontId="1"/>
  </si>
  <si>
    <t>⑤駅前商店街駅側アーケード
（ビックカメラ商店街入口付近）</t>
    <phoneticPr fontId="1"/>
  </si>
  <si>
    <t>⑥ー１本町
（髙島屋東付近）</t>
    <phoneticPr fontId="1"/>
  </si>
  <si>
    <t>⑥ー２本町
（髙島屋北付近）</t>
    <phoneticPr fontId="1"/>
  </si>
  <si>
    <t>⑦ー１岡山駅東口広場
（中央階段付近）</t>
    <phoneticPr fontId="1"/>
  </si>
  <si>
    <t>⑦ー2岡山駅東口広場
（地下道入口付近）</t>
    <phoneticPr fontId="1"/>
  </si>
  <si>
    <t>⑧奉還町商店街
（りぶら付近）</t>
    <phoneticPr fontId="1"/>
  </si>
  <si>
    <t>⑨西奉還町商店街
（奉還町３丁目付近）</t>
    <phoneticPr fontId="1"/>
  </si>
  <si>
    <t>⑩岡山駅地下街①
（ビックカメラ入口通路付近）</t>
    <phoneticPr fontId="1"/>
  </si>
  <si>
    <t>⑪岡山駅地下街②
（高島屋入口通路付近）</t>
    <phoneticPr fontId="1"/>
  </si>
  <si>
    <t>⑫岡山駅地下街③
（第１セントラルビル入口通路付近）</t>
    <phoneticPr fontId="1"/>
  </si>
  <si>
    <t>⑬岡山駅地下街④
（エキチカ広場付近）</t>
    <phoneticPr fontId="1"/>
  </si>
  <si>
    <t>⑭平和町①
（ハレまち通り平和橋付近）</t>
    <phoneticPr fontId="1"/>
  </si>
  <si>
    <t>⑮平和町②
（西川緑道公園平和橋付近）</t>
    <phoneticPr fontId="1"/>
  </si>
  <si>
    <t>平日平均</t>
  </si>
  <si>
    <t>休日（土・日・祝）平均</t>
  </si>
  <si>
    <t>ー</t>
    <phoneticPr fontId="1"/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</si>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</sst>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_);[Red]\(#,##0\)"/>
    <numFmt numFmtId="178" formatCode="0_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77" fontId="2" fillId="0" borderId="9" xfId="0" applyNumberFormat="1" applyFont="1" applyBorder="1"/>
    <xf numFmtId="58" fontId="2" fillId="0" borderId="9" xfId="0" applyNumberFormat="1" applyFont="1" applyBorder="1" applyAlignment="1">
      <alignment horizontal="center" vertical="center"/>
    </xf>
    <xf numFmtId="58" fontId="3" fillId="0" borderId="9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13" xfId="0" applyNumberFormat="1" applyFont="1" applyBorder="1" applyAlignment="1">
      <alignment vertical="center"/>
    </xf>
    <xf numFmtId="177" fontId="2" fillId="0" borderId="12" xfId="0" applyNumberFormat="1" applyFont="1" applyBorder="1"/>
    <xf numFmtId="178" fontId="2" fillId="0" borderId="0" xfId="0" applyNumberFormat="1" applyFont="1"/>
    <xf numFmtId="58" fontId="7" fillId="0" borderId="9" xfId="0" applyNumberFormat="1" applyFont="1" applyBorder="1" applyAlignment="1">
      <alignment horizontal="center" vertical="center"/>
    </xf>
    <xf numFmtId="58" fontId="2" fillId="0" borderId="13" xfId="0" applyNumberFormat="1" applyFont="1" applyBorder="1" applyAlignment="1">
      <alignment horizontal="center" vertical="center"/>
    </xf>
    <xf numFmtId="58" fontId="7" fillId="0" borderId="1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58" fontId="7" fillId="0" borderId="15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58" fontId="7" fillId="0" borderId="14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/>
    </xf>
    <xf numFmtId="0" fontId="7" fillId="0" borderId="8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2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4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30" t="s">
        <v>13</v>
      </c>
      <c r="B2" s="31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31"/>
      <c r="B3" s="31"/>
      <c r="C3" s="33"/>
      <c r="D3" s="34" t="s">
        <v>9</v>
      </c>
      <c r="E3" s="35"/>
      <c r="F3" s="34" t="s">
        <v>10</v>
      </c>
      <c r="G3" s="36"/>
      <c r="H3" s="36"/>
      <c r="I3" s="36"/>
      <c r="J3" s="35"/>
    </row>
    <row r="4" spans="1:10" ht="13.5" customHeight="1" x14ac:dyDescent="0.15">
      <c r="A4" s="31"/>
      <c r="B4" s="31"/>
      <c r="C4" s="33"/>
      <c r="D4" s="20" t="s">
        <v>5</v>
      </c>
      <c r="E4" s="20" t="s">
        <v>6</v>
      </c>
      <c r="F4" s="20" t="s">
        <v>1</v>
      </c>
      <c r="G4" s="4" t="s">
        <v>8</v>
      </c>
      <c r="H4" s="20" t="s">
        <v>2</v>
      </c>
      <c r="I4" s="20" t="s">
        <v>3</v>
      </c>
      <c r="J4" s="20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3386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4197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4426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4333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5622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13">
        <v>5511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21" t="s">
        <v>36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5068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3829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3580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3227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4980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6636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3600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3727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5291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5767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5159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6526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7131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5118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4608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5085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5130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5674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10561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6011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4831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21" t="s">
        <v>36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22" t="str">
        <f t="shared" si="0"/>
        <v>水</v>
      </c>
      <c r="C34" s="23" t="s">
        <v>36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24" t="str">
        <f t="shared" si="0"/>
        <v>木</v>
      </c>
      <c r="C35" s="25" t="s">
        <v>36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139014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5148.666666666667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4579.7777777777774</v>
      </c>
      <c r="D38" s="28" t="s">
        <v>35</v>
      </c>
      <c r="E38" s="29"/>
      <c r="F38" s="9">
        <f>AVERAGE(C9:C10,C16:C18,C23:C24,C30:C31)</f>
        <v>6286.4444444444443</v>
      </c>
      <c r="G38" s="16"/>
      <c r="H38" s="16"/>
      <c r="I38" s="16"/>
      <c r="J38" s="16"/>
    </row>
  </sheetData>
  <mergeCells count="9">
    <mergeCell ref="A38:B38"/>
    <mergeCell ref="D38:E38"/>
    <mergeCell ref="A2:B4"/>
    <mergeCell ref="A37:B37"/>
    <mergeCell ref="A36:B36"/>
    <mergeCell ref="C2:C4"/>
    <mergeCell ref="D2:J2"/>
    <mergeCell ref="D3:E3"/>
    <mergeCell ref="F3:J3"/>
  </mergeCells>
  <phoneticPr fontId="1"/>
  <conditionalFormatting sqref="B5:B35">
    <cfRule type="expression" dxfId="39" priority="1">
      <formula>$B5="日"</formula>
    </cfRule>
    <cfRule type="expression" dxfId="38" priority="2">
      <formula>$B5="土"</formula>
    </cfRule>
  </conditionalFormatting>
  <pageMargins left="0.7" right="0.7" top="0.75" bottom="0.75" header="0.3" footer="0.3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30" t="s">
        <v>23</v>
      </c>
      <c r="B2" s="37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31"/>
      <c r="B3" s="37"/>
      <c r="C3" s="33"/>
      <c r="D3" s="33" t="s">
        <v>9</v>
      </c>
      <c r="E3" s="33"/>
      <c r="F3" s="33" t="s">
        <v>10</v>
      </c>
      <c r="G3" s="33"/>
      <c r="H3" s="33"/>
      <c r="I3" s="33"/>
      <c r="J3" s="33"/>
    </row>
    <row r="4" spans="1:10" ht="13.5" customHeight="1" x14ac:dyDescent="0.15">
      <c r="A4" s="31"/>
      <c r="B4" s="37"/>
      <c r="C4" s="33"/>
      <c r="D4" s="7" t="s">
        <v>5</v>
      </c>
      <c r="E4" s="7" t="s">
        <v>6</v>
      </c>
      <c r="F4" s="7" t="s">
        <v>1</v>
      </c>
      <c r="G4" s="8" t="s">
        <v>8</v>
      </c>
      <c r="H4" s="7" t="s">
        <v>2</v>
      </c>
      <c r="I4" s="7" t="s">
        <v>3</v>
      </c>
      <c r="J4" s="7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3358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3557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3447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5426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4730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13">
        <v>3695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12">
        <v>2735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3174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3849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3805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4232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4647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4404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3181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4149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4189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3496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4681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4508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5243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3907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3852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4392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4802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5355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6609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4733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4175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12">
        <v>3169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17" t="str">
        <f t="shared" si="0"/>
        <v>水</v>
      </c>
      <c r="C34" s="12">
        <v>3479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19" t="str">
        <f t="shared" si="0"/>
        <v>木</v>
      </c>
      <c r="C35" s="14">
        <v>5260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130239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4201.2580645161288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4022.2272727272725</v>
      </c>
      <c r="D38" s="28" t="s">
        <v>35</v>
      </c>
      <c r="E38" s="29"/>
      <c r="F38" s="9">
        <f>AVERAGE(C9:C10,C16:C18,C23:C24,C30:C31)</f>
        <v>4638.8888888888887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1" priority="1">
      <formula>$B5="日"</formula>
    </cfRule>
    <cfRule type="expression" dxfId="20" priority="2">
      <formula>$B5="土"</formula>
    </cfRule>
  </conditionalFormatting>
  <pageMargins left="0.7" right="0.7" top="0.75" bottom="0.75" header="0.3" footer="0.3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30" t="s">
        <v>24</v>
      </c>
      <c r="B2" s="37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31"/>
      <c r="B3" s="37"/>
      <c r="C3" s="33"/>
      <c r="D3" s="33" t="s">
        <v>9</v>
      </c>
      <c r="E3" s="33"/>
      <c r="F3" s="33" t="s">
        <v>10</v>
      </c>
      <c r="G3" s="33"/>
      <c r="H3" s="33"/>
      <c r="I3" s="33"/>
      <c r="J3" s="33"/>
    </row>
    <row r="4" spans="1:10" ht="13.5" customHeight="1" x14ac:dyDescent="0.15">
      <c r="A4" s="31"/>
      <c r="B4" s="37"/>
      <c r="C4" s="33"/>
      <c r="D4" s="7" t="s">
        <v>5</v>
      </c>
      <c r="E4" s="7" t="s">
        <v>6</v>
      </c>
      <c r="F4" s="7" t="s">
        <v>1</v>
      </c>
      <c r="G4" s="8" t="s">
        <v>8</v>
      </c>
      <c r="H4" s="7" t="s">
        <v>2</v>
      </c>
      <c r="I4" s="7" t="s">
        <v>3</v>
      </c>
      <c r="J4" s="7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40842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40973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41259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52191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56414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13">
        <v>50045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12">
        <v>40055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40696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43180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45425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54537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67147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62166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54100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43985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43936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47123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54698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53305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55632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46086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42849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45445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44999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56086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61479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54498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44337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12">
        <v>41959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17" t="str">
        <f t="shared" si="0"/>
        <v>水</v>
      </c>
      <c r="C34" s="12">
        <v>44472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19" t="str">
        <f t="shared" si="0"/>
        <v>木</v>
      </c>
      <c r="C35" s="14">
        <v>60493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1530412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49368.129032258068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46164.818181818184</v>
      </c>
      <c r="D38" s="28" t="s">
        <v>35</v>
      </c>
      <c r="E38" s="29"/>
      <c r="F38" s="9">
        <f>AVERAGE(C9:C10,C16:C18,C23:C24,C30:C31)</f>
        <v>57198.444444444445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9" priority="1">
      <formula>$B5="日"</formula>
    </cfRule>
    <cfRule type="expression" dxfId="18" priority="2">
      <formula>$B5="土"</formula>
    </cfRule>
  </conditionalFormatting>
  <pageMargins left="0.7" right="0.7" top="0.75" bottom="0.75" header="0.3" footer="0.3"/>
  <pageSetup paperSize="9" scale="8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30" t="s">
        <v>25</v>
      </c>
      <c r="B2" s="37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31"/>
      <c r="B3" s="37"/>
      <c r="C3" s="33"/>
      <c r="D3" s="33" t="s">
        <v>9</v>
      </c>
      <c r="E3" s="33"/>
      <c r="F3" s="33" t="s">
        <v>10</v>
      </c>
      <c r="G3" s="33"/>
      <c r="H3" s="33"/>
      <c r="I3" s="33"/>
      <c r="J3" s="33"/>
    </row>
    <row r="4" spans="1:10" ht="13.5" customHeight="1" x14ac:dyDescent="0.15">
      <c r="A4" s="31"/>
      <c r="B4" s="37"/>
      <c r="C4" s="33"/>
      <c r="D4" s="7" t="s">
        <v>5</v>
      </c>
      <c r="E4" s="7" t="s">
        <v>6</v>
      </c>
      <c r="F4" s="7" t="s">
        <v>1</v>
      </c>
      <c r="G4" s="8" t="s">
        <v>8</v>
      </c>
      <c r="H4" s="7" t="s">
        <v>2</v>
      </c>
      <c r="I4" s="7" t="s">
        <v>3</v>
      </c>
      <c r="J4" s="7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8836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10174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12313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14068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13767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13">
        <v>10861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12">
        <v>12377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13294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10786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10904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14436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16044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14617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12142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9185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10458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10073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13001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18137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13805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10168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12171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11770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12517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15776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17221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14639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12107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12">
        <v>14468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17" t="str">
        <f t="shared" si="0"/>
        <v>水</v>
      </c>
      <c r="C34" s="12">
        <v>12993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19" t="str">
        <f t="shared" si="0"/>
        <v>木</v>
      </c>
      <c r="C35" s="14">
        <v>19483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402591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12986.806451612903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12334.454545454546</v>
      </c>
      <c r="D38" s="28" t="s">
        <v>35</v>
      </c>
      <c r="E38" s="29"/>
      <c r="F38" s="9">
        <f>AVERAGE(C9:C10,C16:C18,C23:C24,C30:C31)</f>
        <v>14581.444444444445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7" priority="1">
      <formula>$B5="日"</formula>
    </cfRule>
    <cfRule type="expression" dxfId="16" priority="2">
      <formula>$B5="土"</formula>
    </cfRule>
  </conditionalFormatting>
  <pageMargins left="0.7" right="0.7" top="0.75" bottom="0.75" header="0.3" footer="0.3"/>
  <pageSetup paperSize="9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30" t="s">
        <v>26</v>
      </c>
      <c r="B2" s="37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31"/>
      <c r="B3" s="37"/>
      <c r="C3" s="33"/>
      <c r="D3" s="33" t="s">
        <v>9</v>
      </c>
      <c r="E3" s="33"/>
      <c r="F3" s="33" t="s">
        <v>10</v>
      </c>
      <c r="G3" s="33"/>
      <c r="H3" s="33"/>
      <c r="I3" s="33"/>
      <c r="J3" s="33"/>
    </row>
    <row r="4" spans="1:10" ht="13.5" customHeight="1" x14ac:dyDescent="0.15">
      <c r="A4" s="31"/>
      <c r="B4" s="37"/>
      <c r="C4" s="33"/>
      <c r="D4" s="7" t="s">
        <v>5</v>
      </c>
      <c r="E4" s="7" t="s">
        <v>6</v>
      </c>
      <c r="F4" s="7" t="s">
        <v>1</v>
      </c>
      <c r="G4" s="8" t="s">
        <v>8</v>
      </c>
      <c r="H4" s="7" t="s">
        <v>2</v>
      </c>
      <c r="I4" s="7" t="s">
        <v>3</v>
      </c>
      <c r="J4" s="7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3495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3301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3644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3563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3742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21" t="s">
        <v>36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12">
        <v>3057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3348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3410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3569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3874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14601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12156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3350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3418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3402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3394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3791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3831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3964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3136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3288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3264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3471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3782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6465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3322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3192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12">
        <v>3373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17" t="str">
        <f t="shared" si="0"/>
        <v>水</v>
      </c>
      <c r="C34" s="12">
        <v>3347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19" t="str">
        <f t="shared" si="0"/>
        <v>木</v>
      </c>
      <c r="C35" s="14">
        <v>3410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126960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4232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3433.1363636363635</v>
      </c>
      <c r="D38" s="28" t="s">
        <v>35</v>
      </c>
      <c r="E38" s="29"/>
      <c r="F38" s="9">
        <f>AVERAGE(C9:C10,C16:C18,C23:C24,C30:C31)</f>
        <v>6428.875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5" priority="1">
      <formula>$B5="日"</formula>
    </cfRule>
    <cfRule type="expression" dxfId="14" priority="2">
      <formula>$B5="土"</formula>
    </cfRule>
  </conditionalFormatting>
  <pageMargins left="0.7" right="0.7" top="0.75" bottom="0.75" header="0.3" footer="0.3"/>
  <pageSetup paperSize="9" scale="8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30" t="s">
        <v>27</v>
      </c>
      <c r="B2" s="37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31"/>
      <c r="B3" s="37"/>
      <c r="C3" s="33"/>
      <c r="D3" s="33" t="s">
        <v>9</v>
      </c>
      <c r="E3" s="33"/>
      <c r="F3" s="33" t="s">
        <v>10</v>
      </c>
      <c r="G3" s="33"/>
      <c r="H3" s="33"/>
      <c r="I3" s="33"/>
      <c r="J3" s="33"/>
    </row>
    <row r="4" spans="1:10" ht="13.5" customHeight="1" x14ac:dyDescent="0.15">
      <c r="A4" s="31"/>
      <c r="B4" s="37"/>
      <c r="C4" s="33"/>
      <c r="D4" s="7" t="s">
        <v>5</v>
      </c>
      <c r="E4" s="7" t="s">
        <v>6</v>
      </c>
      <c r="F4" s="7" t="s">
        <v>1</v>
      </c>
      <c r="G4" s="8" t="s">
        <v>8</v>
      </c>
      <c r="H4" s="7" t="s">
        <v>2</v>
      </c>
      <c r="I4" s="7" t="s">
        <v>3</v>
      </c>
      <c r="J4" s="7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2965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3017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2969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3149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2562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13">
        <v>2011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12">
        <v>3053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3088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3269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3072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3261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6096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2791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2228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2955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3238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3056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3258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2604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2499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2957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2884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2970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3208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3314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3630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2556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3114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12">
        <v>3151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17" t="str">
        <f t="shared" si="0"/>
        <v>水</v>
      </c>
      <c r="C34" s="12">
        <v>3158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19" t="str">
        <f t="shared" si="0"/>
        <v>木</v>
      </c>
      <c r="C35" s="14">
        <v>3258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95341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3075.516129032258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3107.4545454545455</v>
      </c>
      <c r="D38" s="28" t="s">
        <v>35</v>
      </c>
      <c r="E38" s="29"/>
      <c r="F38" s="9">
        <f>AVERAGE(C9:C10,C16:C18,C23:C24,C30:C31)</f>
        <v>2997.4444444444443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3" priority="1">
      <formula>$B5="日"</formula>
    </cfRule>
    <cfRule type="expression" dxfId="12" priority="2">
      <formula>$B5="土"</formula>
    </cfRule>
  </conditionalFormatting>
  <pageMargins left="0.7" right="0.7" top="0.75" bottom="0.75" header="0.3" footer="0.3"/>
  <pageSetup paperSize="9" scale="8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38" t="s">
        <v>28</v>
      </c>
      <c r="B2" s="39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40"/>
      <c r="B3" s="39"/>
      <c r="C3" s="33"/>
      <c r="D3" s="33" t="s">
        <v>9</v>
      </c>
      <c r="E3" s="33"/>
      <c r="F3" s="33" t="s">
        <v>10</v>
      </c>
      <c r="G3" s="33"/>
      <c r="H3" s="33"/>
      <c r="I3" s="33"/>
      <c r="J3" s="33"/>
    </row>
    <row r="4" spans="1:10" ht="13.5" customHeight="1" x14ac:dyDescent="0.15">
      <c r="A4" s="40"/>
      <c r="B4" s="39"/>
      <c r="C4" s="33"/>
      <c r="D4" s="7" t="s">
        <v>5</v>
      </c>
      <c r="E4" s="7" t="s">
        <v>6</v>
      </c>
      <c r="F4" s="7" t="s">
        <v>1</v>
      </c>
      <c r="G4" s="8" t="s">
        <v>8</v>
      </c>
      <c r="H4" s="7" t="s">
        <v>2</v>
      </c>
      <c r="I4" s="7" t="s">
        <v>3</v>
      </c>
      <c r="J4" s="7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12631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13081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13666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15027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13317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13">
        <v>10672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12">
        <v>13675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13425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12574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12880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14786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14202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13176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10096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12815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12599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13159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14864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14598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11946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12557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13926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13361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12751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14965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13103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10882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12138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12">
        <v>13504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17" t="str">
        <f t="shared" si="0"/>
        <v>水</v>
      </c>
      <c r="C34" s="12">
        <v>13233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19" t="str">
        <f t="shared" si="0"/>
        <v>木</v>
      </c>
      <c r="C35" s="14">
        <v>12577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406186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13102.774193548386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13372.454545454546</v>
      </c>
      <c r="D38" s="28" t="s">
        <v>35</v>
      </c>
      <c r="E38" s="29"/>
      <c r="F38" s="9">
        <f>AVERAGE(C9:C10,C16:C18,C23:C24,C30:C31)</f>
        <v>12443.555555555555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1" priority="1">
      <formula>$B5="日"</formula>
    </cfRule>
    <cfRule type="expression" dxfId="10" priority="2">
      <formula>$B5="土"</formula>
    </cfRule>
  </conditionalFormatting>
  <pageMargins left="0.7" right="0.7" top="0.75" bottom="0.75" header="0.3" footer="0.3"/>
  <pageSetup paperSize="9" scale="8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30" t="s">
        <v>29</v>
      </c>
      <c r="B2" s="37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31"/>
      <c r="B3" s="37"/>
      <c r="C3" s="33"/>
      <c r="D3" s="33" t="s">
        <v>9</v>
      </c>
      <c r="E3" s="33"/>
      <c r="F3" s="33" t="s">
        <v>10</v>
      </c>
      <c r="G3" s="33"/>
      <c r="H3" s="33"/>
      <c r="I3" s="33"/>
      <c r="J3" s="33"/>
    </row>
    <row r="4" spans="1:10" ht="13.5" customHeight="1" x14ac:dyDescent="0.15">
      <c r="A4" s="31"/>
      <c r="B4" s="37"/>
      <c r="C4" s="33"/>
      <c r="D4" s="7" t="s">
        <v>5</v>
      </c>
      <c r="E4" s="7" t="s">
        <v>6</v>
      </c>
      <c r="F4" s="7" t="s">
        <v>1</v>
      </c>
      <c r="G4" s="8" t="s">
        <v>8</v>
      </c>
      <c r="H4" s="7" t="s">
        <v>2</v>
      </c>
      <c r="I4" s="7" t="s">
        <v>3</v>
      </c>
      <c r="J4" s="7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10056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11684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11775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14025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16895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21" t="s">
        <v>36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12">
        <v>11225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10973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11354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12329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14012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16753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16663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13611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10927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9964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10794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13106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15134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14227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9991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10666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10227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11422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14775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15933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13671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10238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12">
        <v>11718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17" t="str">
        <f t="shared" si="0"/>
        <v>水</v>
      </c>
      <c r="C34" s="12">
        <v>12282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19" t="str">
        <f t="shared" si="0"/>
        <v>木</v>
      </c>
      <c r="C35" s="14">
        <v>11812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378242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12608.066666666668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11607.045454545454</v>
      </c>
      <c r="D38" s="28" t="s">
        <v>35</v>
      </c>
      <c r="E38" s="29"/>
      <c r="F38" s="9">
        <f>AVERAGE(C9:C10,C16:C18,C23:C24,C30:C31)</f>
        <v>15360.875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9" priority="1">
      <formula>$B5="日"</formula>
    </cfRule>
    <cfRule type="expression" dxfId="8" priority="2">
      <formula>$B5="土"</formula>
    </cfRule>
  </conditionalFormatting>
  <pageMargins left="0.7" right="0.7" top="0.75" bottom="0.75" header="0.3" footer="0.3"/>
  <pageSetup paperSize="9" scale="9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44" t="s">
        <v>30</v>
      </c>
      <c r="B2" s="45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46"/>
      <c r="B3" s="45"/>
      <c r="C3" s="33"/>
      <c r="D3" s="33" t="s">
        <v>9</v>
      </c>
      <c r="E3" s="33"/>
      <c r="F3" s="33" t="s">
        <v>10</v>
      </c>
      <c r="G3" s="33"/>
      <c r="H3" s="33"/>
      <c r="I3" s="33"/>
      <c r="J3" s="33"/>
    </row>
    <row r="4" spans="1:10" ht="13.5" customHeight="1" x14ac:dyDescent="0.15">
      <c r="A4" s="46"/>
      <c r="B4" s="45"/>
      <c r="C4" s="33"/>
      <c r="D4" s="7" t="s">
        <v>5</v>
      </c>
      <c r="E4" s="7" t="s">
        <v>6</v>
      </c>
      <c r="F4" s="7" t="s">
        <v>1</v>
      </c>
      <c r="G4" s="8" t="s">
        <v>8</v>
      </c>
      <c r="H4" s="7" t="s">
        <v>2</v>
      </c>
      <c r="I4" s="7" t="s">
        <v>3</v>
      </c>
      <c r="J4" s="7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9567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10095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10408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10810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9554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21" t="s">
        <v>36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12">
        <v>10865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10457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9621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9977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10756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10205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9769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7798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9837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9699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9757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10706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10945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8314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9460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10259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9905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9786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11680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10544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8752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9545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12">
        <v>10936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17" t="str">
        <f t="shared" si="0"/>
        <v>水</v>
      </c>
      <c r="C34" s="12">
        <v>10098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19" t="str">
        <f t="shared" si="0"/>
        <v>木</v>
      </c>
      <c r="C35" s="14">
        <v>10291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300396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10013.200000000001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10205.227272727272</v>
      </c>
      <c r="D38" s="28" t="s">
        <v>35</v>
      </c>
      <c r="E38" s="29"/>
      <c r="F38" s="9">
        <f>AVERAGE(C9:C10,C16:C18,C23:C24,C30:C31)</f>
        <v>9485.125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7" priority="1">
      <formula>$B5="日"</formula>
    </cfRule>
    <cfRule type="expression" dxfId="6" priority="2">
      <formula>$B5="土"</formula>
    </cfRule>
  </conditionalFormatting>
  <pageMargins left="0.7" right="0.7" top="0.75" bottom="0.75" header="0.3" footer="0.3"/>
  <pageSetup paperSize="9" scale="8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30" t="s">
        <v>31</v>
      </c>
      <c r="B2" s="37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31"/>
      <c r="B3" s="37"/>
      <c r="C3" s="33"/>
      <c r="D3" s="33" t="s">
        <v>9</v>
      </c>
      <c r="E3" s="33"/>
      <c r="F3" s="33" t="s">
        <v>10</v>
      </c>
      <c r="G3" s="33"/>
      <c r="H3" s="33"/>
      <c r="I3" s="33"/>
      <c r="J3" s="33"/>
    </row>
    <row r="4" spans="1:10" ht="13.5" customHeight="1" x14ac:dyDescent="0.15">
      <c r="A4" s="31"/>
      <c r="B4" s="37"/>
      <c r="C4" s="33"/>
      <c r="D4" s="7" t="s">
        <v>5</v>
      </c>
      <c r="E4" s="7" t="s">
        <v>6</v>
      </c>
      <c r="F4" s="7" t="s">
        <v>1</v>
      </c>
      <c r="G4" s="8" t="s">
        <v>8</v>
      </c>
      <c r="H4" s="7" t="s">
        <v>2</v>
      </c>
      <c r="I4" s="7" t="s">
        <v>3</v>
      </c>
      <c r="J4" s="7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22909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25584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26838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27288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32128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13">
        <v>30998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21" t="s">
        <v>36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25681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24407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24720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27322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33836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34944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32134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23850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22849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22792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26756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33851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33256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23471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25221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23316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23362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27357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32562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32737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23245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12">
        <v>26262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17" t="str">
        <f t="shared" si="0"/>
        <v>水</v>
      </c>
      <c r="C34" s="12">
        <v>25482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19" t="str">
        <f t="shared" si="0"/>
        <v>木</v>
      </c>
      <c r="C35" s="14">
        <v>28537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823695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27456.5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25107.095238095237</v>
      </c>
      <c r="D38" s="28" t="s">
        <v>35</v>
      </c>
      <c r="E38" s="29"/>
      <c r="F38" s="9">
        <f>AVERAGE(C9:C10,C16:C18,C23:C24,C30:C31)</f>
        <v>32938.444444444445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5" priority="1">
      <formula>$B5="日"</formula>
    </cfRule>
    <cfRule type="expression" dxfId="4" priority="2">
      <formula>$B5="土"</formula>
    </cfRule>
  </conditionalFormatting>
  <pageMargins left="0.7" right="0.7" top="0.75" bottom="0.75" header="0.3" footer="0.3"/>
  <pageSetup paperSize="9" scale="8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30" t="s">
        <v>32</v>
      </c>
      <c r="B2" s="37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31"/>
      <c r="B3" s="37"/>
      <c r="C3" s="33"/>
      <c r="D3" s="33" t="s">
        <v>9</v>
      </c>
      <c r="E3" s="33"/>
      <c r="F3" s="33" t="s">
        <v>10</v>
      </c>
      <c r="G3" s="33"/>
      <c r="H3" s="33"/>
      <c r="I3" s="33"/>
      <c r="J3" s="33"/>
    </row>
    <row r="4" spans="1:10" ht="13.5" customHeight="1" x14ac:dyDescent="0.15">
      <c r="A4" s="31"/>
      <c r="B4" s="37"/>
      <c r="C4" s="33"/>
      <c r="D4" s="7" t="s">
        <v>5</v>
      </c>
      <c r="E4" s="7" t="s">
        <v>6</v>
      </c>
      <c r="F4" s="7" t="s">
        <v>1</v>
      </c>
      <c r="G4" s="8" t="s">
        <v>8</v>
      </c>
      <c r="H4" s="7" t="s">
        <v>2</v>
      </c>
      <c r="I4" s="7" t="s">
        <v>3</v>
      </c>
      <c r="J4" s="7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3068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3281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1763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3808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4270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13">
        <v>3966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12">
        <v>1698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2153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3051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3567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3943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3485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5018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3923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4194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4406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3611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3658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2706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4857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3464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3556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3088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3992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4033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5150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4570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3103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12">
        <v>2956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17" t="str">
        <f t="shared" si="0"/>
        <v>水</v>
      </c>
      <c r="C34" s="12">
        <v>3107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19" t="str">
        <f t="shared" si="0"/>
        <v>木</v>
      </c>
      <c r="C35" s="14">
        <v>4550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111995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3612.7419354838707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3365.909090909091</v>
      </c>
      <c r="D38" s="28" t="s">
        <v>35</v>
      </c>
      <c r="E38" s="29"/>
      <c r="F38" s="9">
        <f>AVERAGE(C9:C10,C16:C18,C23:C24,C30:C31)</f>
        <v>4216.1111111111113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" priority="1">
      <formula>$B5="日"</formula>
    </cfRule>
    <cfRule type="expression" dxfId="2" priority="2">
      <formula>$B5="土"</formula>
    </cfRule>
  </conditionalFormatting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30" t="s">
        <v>15</v>
      </c>
      <c r="B2" s="31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31"/>
      <c r="B3" s="31"/>
      <c r="C3" s="33"/>
      <c r="D3" s="34" t="s">
        <v>9</v>
      </c>
      <c r="E3" s="35"/>
      <c r="F3" s="34" t="s">
        <v>10</v>
      </c>
      <c r="G3" s="36"/>
      <c r="H3" s="36"/>
      <c r="I3" s="36"/>
      <c r="J3" s="35"/>
    </row>
    <row r="4" spans="1:10" ht="13.5" customHeight="1" x14ac:dyDescent="0.15">
      <c r="A4" s="31"/>
      <c r="B4" s="31"/>
      <c r="C4" s="33"/>
      <c r="D4" s="7" t="s">
        <v>5</v>
      </c>
      <c r="E4" s="7" t="s">
        <v>6</v>
      </c>
      <c r="F4" s="7" t="s">
        <v>1</v>
      </c>
      <c r="G4" s="8" t="s">
        <v>8</v>
      </c>
      <c r="H4" s="7" t="s">
        <v>2</v>
      </c>
      <c r="I4" s="7" t="s">
        <v>3</v>
      </c>
      <c r="J4" s="7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5533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6510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6687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7237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9656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13">
        <v>13209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12">
        <v>6999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6041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6748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6684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7167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10271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11820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8460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5218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7110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7022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7072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9028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10058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6674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5684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7161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6583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7565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19348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10995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6641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12">
        <v>6956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17" t="str">
        <f t="shared" si="0"/>
        <v>水</v>
      </c>
      <c r="C34" s="12">
        <v>7066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19" t="str">
        <f t="shared" si="0"/>
        <v>木</v>
      </c>
      <c r="C35" s="14">
        <v>7110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250313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8074.6129032258068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6703.090909090909</v>
      </c>
      <c r="D38" s="28" t="s">
        <v>35</v>
      </c>
      <c r="E38" s="29"/>
      <c r="F38" s="9">
        <f>AVERAGE(C9:C10,C16:C18,C23:C24,C30:C31)</f>
        <v>11427.222222222223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7" priority="1">
      <formula>$B5="日"</formula>
    </cfRule>
    <cfRule type="expression" dxfId="36" priority="2">
      <formula>$B5="土"</formula>
    </cfRule>
  </conditionalFormatting>
  <pageMargins left="0.7" right="0.7" top="0.75" bottom="0.75" header="0.3" footer="0.3"/>
  <pageSetup paperSize="9" scale="8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30" t="s">
        <v>33</v>
      </c>
      <c r="B2" s="37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31"/>
      <c r="B3" s="37"/>
      <c r="C3" s="33"/>
      <c r="D3" s="33" t="s">
        <v>9</v>
      </c>
      <c r="E3" s="33"/>
      <c r="F3" s="33" t="s">
        <v>10</v>
      </c>
      <c r="G3" s="33"/>
      <c r="H3" s="33"/>
      <c r="I3" s="33"/>
      <c r="J3" s="33"/>
    </row>
    <row r="4" spans="1:10" ht="13.5" customHeight="1" x14ac:dyDescent="0.15">
      <c r="A4" s="31"/>
      <c r="B4" s="37"/>
      <c r="C4" s="33"/>
      <c r="D4" s="7" t="s">
        <v>5</v>
      </c>
      <c r="E4" s="7" t="s">
        <v>6</v>
      </c>
      <c r="F4" s="7" t="s">
        <v>1</v>
      </c>
      <c r="G4" s="8" t="s">
        <v>8</v>
      </c>
      <c r="H4" s="7" t="s">
        <v>2</v>
      </c>
      <c r="I4" s="7" t="s">
        <v>3</v>
      </c>
      <c r="J4" s="7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2031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1877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1519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2866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3117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21" t="s">
        <v>36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12">
        <v>1405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1666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2031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2125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2524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2703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3305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2026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2264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2313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2363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2829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2149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2507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2048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2022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2318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2355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3015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3235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2235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2087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12">
        <v>1888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17" t="str">
        <f t="shared" si="0"/>
        <v>水</v>
      </c>
      <c r="C34" s="12">
        <v>2449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19" t="str">
        <f t="shared" si="0"/>
        <v>木</v>
      </c>
      <c r="C35" s="14">
        <v>2472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69744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2324.8000000000002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2203.0454545454545</v>
      </c>
      <c r="D38" s="28" t="s">
        <v>35</v>
      </c>
      <c r="E38" s="29"/>
      <c r="F38" s="9">
        <f>AVERAGE(C9:C10,C16:C18,C23:C24,C30:C31)</f>
        <v>2659.625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30" t="s">
        <v>18</v>
      </c>
      <c r="B2" s="31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31"/>
      <c r="B3" s="31"/>
      <c r="C3" s="33"/>
      <c r="D3" s="34" t="s">
        <v>9</v>
      </c>
      <c r="E3" s="35"/>
      <c r="F3" s="34" t="s">
        <v>10</v>
      </c>
      <c r="G3" s="36"/>
      <c r="H3" s="36"/>
      <c r="I3" s="36"/>
      <c r="J3" s="35"/>
    </row>
    <row r="4" spans="1:10" ht="13.5" customHeight="1" x14ac:dyDescent="0.15">
      <c r="A4" s="31"/>
      <c r="B4" s="31"/>
      <c r="C4" s="33"/>
      <c r="D4" s="7" t="s">
        <v>5</v>
      </c>
      <c r="E4" s="7" t="s">
        <v>6</v>
      </c>
      <c r="F4" s="7" t="s">
        <v>1</v>
      </c>
      <c r="G4" s="8" t="s">
        <v>8</v>
      </c>
      <c r="H4" s="7" t="s">
        <v>2</v>
      </c>
      <c r="I4" s="7" t="s">
        <v>3</v>
      </c>
      <c r="J4" s="7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2571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3415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3392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3763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5368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21" t="s">
        <v>36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12">
        <v>2987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2899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2898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2774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3118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4898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5703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4199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2146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2766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3714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2825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4729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4364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2569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2297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3520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2565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3056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8310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12954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2777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12">
        <v>2851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17" t="str">
        <f t="shared" si="0"/>
        <v>水</v>
      </c>
      <c r="C34" s="12">
        <v>3111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19" t="str">
        <f t="shared" si="0"/>
        <v>木</v>
      </c>
      <c r="C35" s="14">
        <v>3014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115553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3851.7666666666669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2955.818181818182</v>
      </c>
      <c r="D38" s="28" t="s">
        <v>35</v>
      </c>
      <c r="E38" s="29"/>
      <c r="F38" s="9">
        <f>AVERAGE(C9:C10,C16:C18,C23:C24,C30:C31)</f>
        <v>6315.625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5" priority="1">
      <formula>$B5="日"</formula>
    </cfRule>
    <cfRule type="expression" dxfId="34" priority="2">
      <formula>$B5="土"</formula>
    </cfRule>
  </conditionalFormatting>
  <pageMargins left="0.7" right="0.7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30" t="s">
        <v>16</v>
      </c>
      <c r="B2" s="31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31"/>
      <c r="B3" s="31"/>
      <c r="C3" s="33"/>
      <c r="D3" s="33" t="s">
        <v>9</v>
      </c>
      <c r="E3" s="33"/>
      <c r="F3" s="33" t="s">
        <v>10</v>
      </c>
      <c r="G3" s="33"/>
      <c r="H3" s="33"/>
      <c r="I3" s="33"/>
      <c r="J3" s="33"/>
    </row>
    <row r="4" spans="1:10" ht="13.5" customHeight="1" x14ac:dyDescent="0.15">
      <c r="A4" s="31"/>
      <c r="B4" s="31"/>
      <c r="C4" s="33"/>
      <c r="D4" s="20" t="s">
        <v>5</v>
      </c>
      <c r="E4" s="20" t="s">
        <v>6</v>
      </c>
      <c r="F4" s="20" t="s">
        <v>1</v>
      </c>
      <c r="G4" s="4" t="s">
        <v>8</v>
      </c>
      <c r="H4" s="20" t="s">
        <v>2</v>
      </c>
      <c r="I4" s="20" t="s">
        <v>3</v>
      </c>
      <c r="J4" s="20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1279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1484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1279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1759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2571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21" t="s">
        <v>36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12">
        <v>1017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1150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1435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1459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1665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2209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3002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1651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1378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2569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2491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2323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2565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2013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1498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1349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1937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1883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2278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2808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3090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1657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12">
        <v>1894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17" t="str">
        <f t="shared" si="0"/>
        <v>水</v>
      </c>
      <c r="C34" s="12">
        <v>2177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19" t="str">
        <f t="shared" si="0"/>
        <v>木</v>
      </c>
      <c r="C35" s="14">
        <v>1757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57627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1920.9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1714.4545454545455</v>
      </c>
      <c r="D38" s="28" t="s">
        <v>35</v>
      </c>
      <c r="E38" s="29"/>
      <c r="F38" s="9">
        <f>AVERAGE(C9:C10,C16:C18,C23:C24,C30:C31)</f>
        <v>2488.625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3" priority="1">
      <formula>$B5="日"</formula>
    </cfRule>
    <cfRule type="expression" dxfId="32" priority="2">
      <formula>$B5="土"</formula>
    </cfRule>
  </conditionalFormatting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30" t="s">
        <v>17</v>
      </c>
      <c r="B2" s="31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31"/>
      <c r="B3" s="31"/>
      <c r="C3" s="33"/>
      <c r="D3" s="33" t="s">
        <v>9</v>
      </c>
      <c r="E3" s="33"/>
      <c r="F3" s="33" t="s">
        <v>10</v>
      </c>
      <c r="G3" s="33"/>
      <c r="H3" s="33"/>
      <c r="I3" s="33"/>
      <c r="J3" s="33"/>
    </row>
    <row r="4" spans="1:10" ht="13.5" customHeight="1" x14ac:dyDescent="0.15">
      <c r="A4" s="31"/>
      <c r="B4" s="31"/>
      <c r="C4" s="33"/>
      <c r="D4" s="20" t="s">
        <v>5</v>
      </c>
      <c r="E4" s="20" t="s">
        <v>6</v>
      </c>
      <c r="F4" s="20" t="s">
        <v>1</v>
      </c>
      <c r="G4" s="4" t="s">
        <v>8</v>
      </c>
      <c r="H4" s="20" t="s">
        <v>2</v>
      </c>
      <c r="I4" s="20" t="s">
        <v>3</v>
      </c>
      <c r="J4" s="20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1507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2022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1488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2848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4368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21" t="s">
        <v>36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12">
        <v>1419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1722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1842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1736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1952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2973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3411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3126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1375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1538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2622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1704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2609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3324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1447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1306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2595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1600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1872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4790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7233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1453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12">
        <v>1505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17" t="str">
        <f t="shared" si="0"/>
        <v>水</v>
      </c>
      <c r="C34" s="12">
        <v>2013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19" t="str">
        <f t="shared" si="0"/>
        <v>木</v>
      </c>
      <c r="C35" s="14">
        <v>1672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71072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2369.0666666666666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1783.5454545454545</v>
      </c>
      <c r="D38" s="28" t="s">
        <v>35</v>
      </c>
      <c r="E38" s="29"/>
      <c r="F38" s="9">
        <f>AVERAGE(C9:C10,C16:C18,C23:C24,C30:C31)</f>
        <v>3979.25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1" priority="1">
      <formula>$B5="日"</formula>
    </cfRule>
    <cfRule type="expression" dxfId="30" priority="2">
      <formula>$B5="土"</formula>
    </cfRule>
  </conditionalFormatting>
  <pageMargins left="0.7" right="0.7" top="0.75" bottom="0.75" header="0.3" footer="0.3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30" t="s">
        <v>19</v>
      </c>
      <c r="B2" s="37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31"/>
      <c r="B3" s="37"/>
      <c r="C3" s="33"/>
      <c r="D3" s="33" t="s">
        <v>9</v>
      </c>
      <c r="E3" s="33"/>
      <c r="F3" s="33" t="s">
        <v>10</v>
      </c>
      <c r="G3" s="33"/>
      <c r="H3" s="33"/>
      <c r="I3" s="33"/>
      <c r="J3" s="33"/>
    </row>
    <row r="4" spans="1:10" ht="13.5" customHeight="1" x14ac:dyDescent="0.15">
      <c r="A4" s="31"/>
      <c r="B4" s="37"/>
      <c r="C4" s="33"/>
      <c r="D4" s="20" t="s">
        <v>5</v>
      </c>
      <c r="E4" s="20" t="s">
        <v>6</v>
      </c>
      <c r="F4" s="20" t="s">
        <v>1</v>
      </c>
      <c r="G4" s="4" t="s">
        <v>8</v>
      </c>
      <c r="H4" s="20" t="s">
        <v>2</v>
      </c>
      <c r="I4" s="20" t="s">
        <v>3</v>
      </c>
      <c r="J4" s="20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775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939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546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3827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4315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21" t="s">
        <v>36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12">
        <v>488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641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795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759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783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1530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1799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2606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693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638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2126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738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1012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2844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671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445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2916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818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1008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3516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11890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633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12">
        <v>549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17" t="str">
        <f t="shared" si="0"/>
        <v>水</v>
      </c>
      <c r="C34" s="12">
        <v>1676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19" t="str">
        <f t="shared" si="0"/>
        <v>木</v>
      </c>
      <c r="C35" s="14">
        <v>990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52966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1765.5333333333333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1066.090909090909</v>
      </c>
      <c r="D38" s="28" t="s">
        <v>35</v>
      </c>
      <c r="E38" s="29"/>
      <c r="F38" s="9">
        <f>AVERAGE(C9:C10,C16:C18,C23:C24,C30:C31)</f>
        <v>3689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9" priority="1">
      <formula>$B5="日"</formula>
    </cfRule>
    <cfRule type="expression" dxfId="28" priority="2">
      <formula>$B5="土"</formula>
    </cfRule>
  </conditionalFormatting>
  <pageMargins left="0.7" right="0.7" top="0.75" bottom="0.75" header="0.3" footer="0.3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38" t="s">
        <v>20</v>
      </c>
      <c r="B2" s="39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40"/>
      <c r="B3" s="39"/>
      <c r="C3" s="33"/>
      <c r="D3" s="33" t="s">
        <v>9</v>
      </c>
      <c r="E3" s="33"/>
      <c r="F3" s="33" t="s">
        <v>10</v>
      </c>
      <c r="G3" s="33"/>
      <c r="H3" s="33"/>
      <c r="I3" s="33"/>
      <c r="J3" s="33"/>
    </row>
    <row r="4" spans="1:10" ht="13.5" customHeight="1" x14ac:dyDescent="0.15">
      <c r="A4" s="40"/>
      <c r="B4" s="39"/>
      <c r="C4" s="33"/>
      <c r="D4" s="7" t="s">
        <v>5</v>
      </c>
      <c r="E4" s="7" t="s">
        <v>6</v>
      </c>
      <c r="F4" s="7" t="s">
        <v>1</v>
      </c>
      <c r="G4" s="8" t="s">
        <v>8</v>
      </c>
      <c r="H4" s="7" t="s">
        <v>2</v>
      </c>
      <c r="I4" s="7" t="s">
        <v>3</v>
      </c>
      <c r="J4" s="7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910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1270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1531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5465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5965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21" t="s">
        <v>36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12">
        <v>975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1148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872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958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1334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1619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2384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3287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655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760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3175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896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2338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3875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995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1249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3299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1046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1384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1585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9585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782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12">
        <v>1255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17" t="str">
        <f t="shared" si="0"/>
        <v>水</v>
      </c>
      <c r="C34" s="12">
        <v>2503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19" t="str">
        <f t="shared" si="0"/>
        <v>木</v>
      </c>
      <c r="C35" s="14">
        <v>1325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64425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2147.5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1535.7727272727273</v>
      </c>
      <c r="D38" s="28" t="s">
        <v>35</v>
      </c>
      <c r="E38" s="29"/>
      <c r="F38" s="9">
        <f>AVERAGE(C9:C10,C16:C18,C23:C24,C30:C31)</f>
        <v>3829.75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7" priority="1">
      <formula>$B5="日"</formula>
    </cfRule>
    <cfRule type="expression" dxfId="26" priority="2">
      <formula>$B5="土"</formula>
    </cfRule>
  </conditionalFormatting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41" t="s">
        <v>21</v>
      </c>
      <c r="B2" s="42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43"/>
      <c r="B3" s="42"/>
      <c r="C3" s="33"/>
      <c r="D3" s="33" t="s">
        <v>9</v>
      </c>
      <c r="E3" s="33"/>
      <c r="F3" s="33" t="s">
        <v>10</v>
      </c>
      <c r="G3" s="33"/>
      <c r="H3" s="33"/>
      <c r="I3" s="33"/>
      <c r="J3" s="33"/>
    </row>
    <row r="4" spans="1:10" ht="13.5" customHeight="1" x14ac:dyDescent="0.15">
      <c r="A4" s="43"/>
      <c r="B4" s="42"/>
      <c r="C4" s="33"/>
      <c r="D4" s="7" t="s">
        <v>5</v>
      </c>
      <c r="E4" s="7" t="s">
        <v>6</v>
      </c>
      <c r="F4" s="7" t="s">
        <v>1</v>
      </c>
      <c r="G4" s="8" t="s">
        <v>8</v>
      </c>
      <c r="H4" s="7" t="s">
        <v>2</v>
      </c>
      <c r="I4" s="7" t="s">
        <v>3</v>
      </c>
      <c r="J4" s="7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6962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6477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6502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8185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10384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13">
        <v>9075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21" t="s">
        <v>36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7070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7548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7784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9331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11295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11435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8518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7525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6919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7480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8704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9937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11530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7729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7341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7176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7472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9342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11433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8987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7525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12">
        <v>7049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17" t="str">
        <f t="shared" si="0"/>
        <v>水</v>
      </c>
      <c r="C34" s="12">
        <v>8007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19" t="str">
        <f t="shared" si="0"/>
        <v>木</v>
      </c>
      <c r="C35" s="14">
        <v>9312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254034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8467.7999999999993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7687.6190476190477</v>
      </c>
      <c r="D38" s="28" t="s">
        <v>35</v>
      </c>
      <c r="E38" s="29"/>
      <c r="F38" s="9">
        <f>AVERAGE(C9:C10,C16:C18,C23:C24,C30:C31)</f>
        <v>10288.222222222223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5" priority="1">
      <formula>$B5="日"</formula>
    </cfRule>
    <cfRule type="expression" dxfId="24" priority="2">
      <formula>$B5="土"</formula>
    </cfRule>
  </conditionalFormatting>
  <pageMargins left="0.7" right="0.7" top="0.75" bottom="0.75" header="0.3" footer="0.3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5"/>
      <c r="C1" s="5"/>
      <c r="J1" s="3" t="s">
        <v>7</v>
      </c>
    </row>
    <row r="2" spans="1:10" ht="13.5" customHeight="1" x14ac:dyDescent="0.15">
      <c r="A2" s="30" t="s">
        <v>22</v>
      </c>
      <c r="B2" s="37"/>
      <c r="C2" s="33" t="s">
        <v>11</v>
      </c>
      <c r="D2" s="33" t="s">
        <v>0</v>
      </c>
      <c r="E2" s="33"/>
      <c r="F2" s="33"/>
      <c r="G2" s="33"/>
      <c r="H2" s="33"/>
      <c r="I2" s="33"/>
      <c r="J2" s="33"/>
    </row>
    <row r="3" spans="1:10" ht="13.5" customHeight="1" x14ac:dyDescent="0.15">
      <c r="A3" s="31"/>
      <c r="B3" s="37"/>
      <c r="C3" s="33"/>
      <c r="D3" s="33" t="s">
        <v>9</v>
      </c>
      <c r="E3" s="33"/>
      <c r="F3" s="33" t="s">
        <v>10</v>
      </c>
      <c r="G3" s="33"/>
      <c r="H3" s="33"/>
      <c r="I3" s="33"/>
      <c r="J3" s="33"/>
    </row>
    <row r="4" spans="1:10" ht="13.5" customHeight="1" x14ac:dyDescent="0.15">
      <c r="A4" s="31"/>
      <c r="B4" s="37"/>
      <c r="C4" s="33"/>
      <c r="D4" s="7" t="s">
        <v>5</v>
      </c>
      <c r="E4" s="7" t="s">
        <v>6</v>
      </c>
      <c r="F4" s="7" t="s">
        <v>1</v>
      </c>
      <c r="G4" s="8" t="s">
        <v>8</v>
      </c>
      <c r="H4" s="7" t="s">
        <v>2</v>
      </c>
      <c r="I4" s="7" t="s">
        <v>3</v>
      </c>
      <c r="J4" s="7" t="s">
        <v>4</v>
      </c>
    </row>
    <row r="5" spans="1:10" ht="13.5" customHeight="1" x14ac:dyDescent="0.15">
      <c r="A5" s="10">
        <v>45566</v>
      </c>
      <c r="B5" s="17" t="str">
        <f t="shared" ref="B5:B35" si="0">TEXT(A5,"aaa")</f>
        <v>火</v>
      </c>
      <c r="C5" s="12">
        <v>7705</v>
      </c>
      <c r="D5" s="47" t="s">
        <v>37</v>
      </c>
      <c r="E5" s="47" t="s">
        <v>37</v>
      </c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</row>
    <row r="6" spans="1:10" ht="13.5" customHeight="1" x14ac:dyDescent="0.15">
      <c r="A6" s="10">
        <f t="shared" ref="A6:A35" si="1">A5+1</f>
        <v>45567</v>
      </c>
      <c r="B6" s="17" t="str">
        <f t="shared" si="0"/>
        <v>水</v>
      </c>
      <c r="C6" s="12">
        <v>6755</v>
      </c>
      <c r="D6" s="47" t="s">
        <v>37</v>
      </c>
      <c r="E6" s="47" t="s">
        <v>37</v>
      </c>
      <c r="F6" s="47" t="s">
        <v>37</v>
      </c>
      <c r="G6" s="47" t="s">
        <v>37</v>
      </c>
      <c r="H6" s="47" t="s">
        <v>37</v>
      </c>
      <c r="I6" s="47" t="s">
        <v>37</v>
      </c>
      <c r="J6" s="47" t="s">
        <v>37</v>
      </c>
    </row>
    <row r="7" spans="1:10" ht="13.5" customHeight="1" x14ac:dyDescent="0.15">
      <c r="A7" s="10">
        <f t="shared" si="1"/>
        <v>45568</v>
      </c>
      <c r="B7" s="17" t="str">
        <f t="shared" si="0"/>
        <v>木</v>
      </c>
      <c r="C7" s="12">
        <v>6777</v>
      </c>
      <c r="D7" s="47" t="s">
        <v>37</v>
      </c>
      <c r="E7" s="47" t="s">
        <v>37</v>
      </c>
      <c r="F7" s="47" t="s">
        <v>37</v>
      </c>
      <c r="G7" s="47" t="s">
        <v>37</v>
      </c>
      <c r="H7" s="47" t="s">
        <v>37</v>
      </c>
      <c r="I7" s="47" t="s">
        <v>37</v>
      </c>
      <c r="J7" s="47" t="s">
        <v>37</v>
      </c>
    </row>
    <row r="8" spans="1:10" ht="13.5" customHeight="1" x14ac:dyDescent="0.15">
      <c r="A8" s="10">
        <f t="shared" si="1"/>
        <v>45569</v>
      </c>
      <c r="B8" s="17" t="str">
        <f t="shared" si="0"/>
        <v>金</v>
      </c>
      <c r="C8" s="12">
        <v>11578</v>
      </c>
      <c r="D8" s="47" t="s">
        <v>37</v>
      </c>
      <c r="E8" s="47" t="s">
        <v>37</v>
      </c>
      <c r="F8" s="47" t="s">
        <v>37</v>
      </c>
      <c r="G8" s="47" t="s">
        <v>37</v>
      </c>
      <c r="H8" s="47" t="s">
        <v>37</v>
      </c>
      <c r="I8" s="47" t="s">
        <v>37</v>
      </c>
      <c r="J8" s="47" t="s">
        <v>37</v>
      </c>
    </row>
    <row r="9" spans="1:10" ht="13.5" customHeight="1" x14ac:dyDescent="0.15">
      <c r="A9" s="10">
        <f t="shared" si="1"/>
        <v>45570</v>
      </c>
      <c r="B9" s="17" t="str">
        <f t="shared" si="0"/>
        <v>土</v>
      </c>
      <c r="C9" s="12">
        <v>12984</v>
      </c>
      <c r="D9" s="47" t="s">
        <v>37</v>
      </c>
      <c r="E9" s="47" t="s">
        <v>37</v>
      </c>
      <c r="F9" s="47" t="s">
        <v>37</v>
      </c>
      <c r="G9" s="47" t="s">
        <v>37</v>
      </c>
      <c r="H9" s="47" t="s">
        <v>37</v>
      </c>
      <c r="I9" s="47" t="s">
        <v>37</v>
      </c>
      <c r="J9" s="47" t="s">
        <v>37</v>
      </c>
    </row>
    <row r="10" spans="1:10" ht="13.5" customHeight="1" x14ac:dyDescent="0.15">
      <c r="A10" s="10">
        <f t="shared" si="1"/>
        <v>45571</v>
      </c>
      <c r="B10" s="17" t="str">
        <f t="shared" si="0"/>
        <v>日</v>
      </c>
      <c r="C10" s="13">
        <v>9142</v>
      </c>
      <c r="D10" s="47" t="s">
        <v>37</v>
      </c>
      <c r="E10" s="47" t="s">
        <v>37</v>
      </c>
      <c r="F10" s="47" t="s">
        <v>37</v>
      </c>
      <c r="G10" s="47" t="s">
        <v>37</v>
      </c>
      <c r="H10" s="47" t="s">
        <v>37</v>
      </c>
      <c r="I10" s="47" t="s">
        <v>37</v>
      </c>
      <c r="J10" s="47" t="s">
        <v>37</v>
      </c>
    </row>
    <row r="11" spans="1:10" ht="13.5" customHeight="1" x14ac:dyDescent="0.15">
      <c r="A11" s="10">
        <f t="shared" si="1"/>
        <v>45572</v>
      </c>
      <c r="B11" s="17" t="str">
        <f t="shared" si="0"/>
        <v>月</v>
      </c>
      <c r="C11" s="12">
        <v>5542</v>
      </c>
      <c r="D11" s="47" t="s">
        <v>37</v>
      </c>
      <c r="E11" s="47" t="s">
        <v>37</v>
      </c>
      <c r="F11" s="47" t="s">
        <v>37</v>
      </c>
      <c r="G11" s="47" t="s">
        <v>37</v>
      </c>
      <c r="H11" s="47" t="s">
        <v>37</v>
      </c>
      <c r="I11" s="47" t="s">
        <v>37</v>
      </c>
      <c r="J11" s="47" t="s">
        <v>37</v>
      </c>
    </row>
    <row r="12" spans="1:10" ht="13.5" customHeight="1" x14ac:dyDescent="0.15">
      <c r="A12" s="10">
        <f t="shared" si="1"/>
        <v>45573</v>
      </c>
      <c r="B12" s="17" t="str">
        <f t="shared" si="0"/>
        <v>火</v>
      </c>
      <c r="C12" s="12">
        <v>7032</v>
      </c>
      <c r="D12" s="47" t="s">
        <v>37</v>
      </c>
      <c r="E12" s="47" t="s">
        <v>37</v>
      </c>
      <c r="F12" s="47" t="s">
        <v>37</v>
      </c>
      <c r="G12" s="47" t="s">
        <v>37</v>
      </c>
      <c r="H12" s="47" t="s">
        <v>37</v>
      </c>
      <c r="I12" s="47" t="s">
        <v>37</v>
      </c>
      <c r="J12" s="47" t="s">
        <v>37</v>
      </c>
    </row>
    <row r="13" spans="1:10" ht="13.5" customHeight="1" x14ac:dyDescent="0.15">
      <c r="A13" s="10">
        <f t="shared" si="1"/>
        <v>45574</v>
      </c>
      <c r="B13" s="17" t="str">
        <f t="shared" si="0"/>
        <v>水</v>
      </c>
      <c r="C13" s="12">
        <v>8527</v>
      </c>
      <c r="D13" s="47" t="s">
        <v>37</v>
      </c>
      <c r="E13" s="47" t="s">
        <v>37</v>
      </c>
      <c r="F13" s="47" t="s">
        <v>37</v>
      </c>
      <c r="G13" s="47" t="s">
        <v>37</v>
      </c>
      <c r="H13" s="47" t="s">
        <v>37</v>
      </c>
      <c r="I13" s="47" t="s">
        <v>37</v>
      </c>
      <c r="J13" s="47" t="s">
        <v>37</v>
      </c>
    </row>
    <row r="14" spans="1:10" ht="13.5" customHeight="1" x14ac:dyDescent="0.15">
      <c r="A14" s="10">
        <f t="shared" si="1"/>
        <v>45575</v>
      </c>
      <c r="B14" s="17" t="str">
        <f t="shared" si="0"/>
        <v>木</v>
      </c>
      <c r="C14" s="12">
        <v>8955</v>
      </c>
      <c r="D14" s="47" t="s">
        <v>37</v>
      </c>
      <c r="E14" s="47" t="s">
        <v>37</v>
      </c>
      <c r="F14" s="47" t="s">
        <v>37</v>
      </c>
      <c r="G14" s="47" t="s">
        <v>37</v>
      </c>
      <c r="H14" s="47" t="s">
        <v>37</v>
      </c>
      <c r="I14" s="47" t="s">
        <v>37</v>
      </c>
      <c r="J14" s="47" t="s">
        <v>37</v>
      </c>
    </row>
    <row r="15" spans="1:10" ht="13.5" customHeight="1" x14ac:dyDescent="0.15">
      <c r="A15" s="10">
        <f t="shared" si="1"/>
        <v>45576</v>
      </c>
      <c r="B15" s="17" t="str">
        <f t="shared" si="0"/>
        <v>金</v>
      </c>
      <c r="C15" s="12">
        <v>11465</v>
      </c>
      <c r="D15" s="47" t="s">
        <v>37</v>
      </c>
      <c r="E15" s="47" t="s">
        <v>37</v>
      </c>
      <c r="F15" s="47" t="s">
        <v>37</v>
      </c>
      <c r="G15" s="47" t="s">
        <v>37</v>
      </c>
      <c r="H15" s="47" t="s">
        <v>37</v>
      </c>
      <c r="I15" s="47" t="s">
        <v>37</v>
      </c>
      <c r="J15" s="47" t="s">
        <v>37</v>
      </c>
    </row>
    <row r="16" spans="1:10" ht="13.5" customHeight="1" x14ac:dyDescent="0.15">
      <c r="A16" s="10">
        <f t="shared" si="1"/>
        <v>45577</v>
      </c>
      <c r="B16" s="17" t="str">
        <f t="shared" si="0"/>
        <v>土</v>
      </c>
      <c r="C16" s="12">
        <v>13245</v>
      </c>
      <c r="D16" s="47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7" t="s">
        <v>37</v>
      </c>
      <c r="J16" s="47" t="s">
        <v>37</v>
      </c>
    </row>
    <row r="17" spans="1:10" ht="13.5" customHeight="1" x14ac:dyDescent="0.15">
      <c r="A17" s="10">
        <f t="shared" si="1"/>
        <v>45578</v>
      </c>
      <c r="B17" s="17" t="str">
        <f t="shared" si="0"/>
        <v>日</v>
      </c>
      <c r="C17" s="12">
        <v>14107</v>
      </c>
      <c r="D17" s="47" t="s">
        <v>37</v>
      </c>
      <c r="E17" s="47" t="s">
        <v>37</v>
      </c>
      <c r="F17" s="47" t="s">
        <v>37</v>
      </c>
      <c r="G17" s="47" t="s">
        <v>37</v>
      </c>
      <c r="H17" s="47" t="s">
        <v>37</v>
      </c>
      <c r="I17" s="47" t="s">
        <v>37</v>
      </c>
      <c r="J17" s="47" t="s">
        <v>37</v>
      </c>
    </row>
    <row r="18" spans="1:10" ht="13.5" customHeight="1" x14ac:dyDescent="0.15">
      <c r="A18" s="10">
        <f t="shared" si="1"/>
        <v>45579</v>
      </c>
      <c r="B18" s="11" t="str">
        <f t="shared" si="0"/>
        <v>月</v>
      </c>
      <c r="C18" s="12">
        <v>8062</v>
      </c>
      <c r="D18" s="47" t="s">
        <v>37</v>
      </c>
      <c r="E18" s="47" t="s">
        <v>37</v>
      </c>
      <c r="F18" s="47" t="s">
        <v>37</v>
      </c>
      <c r="G18" s="47" t="s">
        <v>37</v>
      </c>
      <c r="H18" s="47" t="s">
        <v>37</v>
      </c>
      <c r="I18" s="47" t="s">
        <v>37</v>
      </c>
      <c r="J18" s="47" t="s">
        <v>37</v>
      </c>
    </row>
    <row r="19" spans="1:10" ht="13.5" customHeight="1" x14ac:dyDescent="0.15">
      <c r="A19" s="10">
        <f t="shared" si="1"/>
        <v>45580</v>
      </c>
      <c r="B19" s="17" t="str">
        <f t="shared" si="0"/>
        <v>火</v>
      </c>
      <c r="C19" s="12">
        <v>7767</v>
      </c>
      <c r="D19" s="47" t="s">
        <v>37</v>
      </c>
      <c r="E19" s="47" t="s">
        <v>37</v>
      </c>
      <c r="F19" s="47" t="s">
        <v>37</v>
      </c>
      <c r="G19" s="47" t="s">
        <v>37</v>
      </c>
      <c r="H19" s="47" t="s">
        <v>37</v>
      </c>
      <c r="I19" s="47" t="s">
        <v>37</v>
      </c>
      <c r="J19" s="47" t="s">
        <v>37</v>
      </c>
    </row>
    <row r="20" spans="1:10" ht="13.5" customHeight="1" x14ac:dyDescent="0.15">
      <c r="A20" s="10">
        <f t="shared" si="1"/>
        <v>45581</v>
      </c>
      <c r="B20" s="17" t="str">
        <f t="shared" si="0"/>
        <v>水</v>
      </c>
      <c r="C20" s="12">
        <v>8315</v>
      </c>
      <c r="D20" s="47" t="s">
        <v>37</v>
      </c>
      <c r="E20" s="47" t="s">
        <v>37</v>
      </c>
      <c r="F20" s="47" t="s">
        <v>37</v>
      </c>
      <c r="G20" s="47" t="s">
        <v>37</v>
      </c>
      <c r="H20" s="47" t="s">
        <v>37</v>
      </c>
      <c r="I20" s="47" t="s">
        <v>37</v>
      </c>
      <c r="J20" s="47" t="s">
        <v>37</v>
      </c>
    </row>
    <row r="21" spans="1:10" ht="13.5" customHeight="1" x14ac:dyDescent="0.15">
      <c r="A21" s="10">
        <f t="shared" si="1"/>
        <v>45582</v>
      </c>
      <c r="B21" s="17" t="str">
        <f t="shared" si="0"/>
        <v>木</v>
      </c>
      <c r="C21" s="12">
        <v>8202</v>
      </c>
      <c r="D21" s="47" t="s">
        <v>37</v>
      </c>
      <c r="E21" s="47" t="s">
        <v>37</v>
      </c>
      <c r="F21" s="47" t="s">
        <v>37</v>
      </c>
      <c r="G21" s="47" t="s">
        <v>37</v>
      </c>
      <c r="H21" s="47" t="s">
        <v>37</v>
      </c>
      <c r="I21" s="47" t="s">
        <v>37</v>
      </c>
      <c r="J21" s="47" t="s">
        <v>37</v>
      </c>
    </row>
    <row r="22" spans="1:10" ht="13.5" customHeight="1" x14ac:dyDescent="0.15">
      <c r="A22" s="10">
        <f t="shared" si="1"/>
        <v>45583</v>
      </c>
      <c r="B22" s="17" t="str">
        <f t="shared" si="0"/>
        <v>金</v>
      </c>
      <c r="C22" s="12">
        <v>11907</v>
      </c>
      <c r="D22" s="47" t="s">
        <v>37</v>
      </c>
      <c r="E22" s="47" t="s">
        <v>37</v>
      </c>
      <c r="F22" s="47" t="s">
        <v>37</v>
      </c>
      <c r="G22" s="47" t="s">
        <v>37</v>
      </c>
      <c r="H22" s="47" t="s">
        <v>37</v>
      </c>
      <c r="I22" s="47" t="s">
        <v>37</v>
      </c>
      <c r="J22" s="47" t="s">
        <v>37</v>
      </c>
    </row>
    <row r="23" spans="1:10" ht="13.5" customHeight="1" x14ac:dyDescent="0.15">
      <c r="A23" s="10">
        <f t="shared" si="1"/>
        <v>45584</v>
      </c>
      <c r="B23" s="17" t="str">
        <f t="shared" si="0"/>
        <v>土</v>
      </c>
      <c r="C23" s="12">
        <v>12243</v>
      </c>
      <c r="D23" s="47" t="s">
        <v>37</v>
      </c>
      <c r="E23" s="47" t="s">
        <v>37</v>
      </c>
      <c r="F23" s="47" t="s">
        <v>37</v>
      </c>
      <c r="G23" s="47" t="s">
        <v>37</v>
      </c>
      <c r="H23" s="47" t="s">
        <v>37</v>
      </c>
      <c r="I23" s="47" t="s">
        <v>37</v>
      </c>
      <c r="J23" s="47" t="s">
        <v>37</v>
      </c>
    </row>
    <row r="24" spans="1:10" ht="13.5" customHeight="1" x14ac:dyDescent="0.15">
      <c r="A24" s="10">
        <f t="shared" si="1"/>
        <v>45585</v>
      </c>
      <c r="B24" s="17" t="str">
        <f t="shared" si="0"/>
        <v>日</v>
      </c>
      <c r="C24" s="12">
        <v>10309</v>
      </c>
      <c r="D24" s="47" t="s">
        <v>37</v>
      </c>
      <c r="E24" s="47" t="s">
        <v>37</v>
      </c>
      <c r="F24" s="47" t="s">
        <v>37</v>
      </c>
      <c r="G24" s="47" t="s">
        <v>37</v>
      </c>
      <c r="H24" s="47" t="s">
        <v>37</v>
      </c>
      <c r="I24" s="47" t="s">
        <v>37</v>
      </c>
      <c r="J24" s="47" t="s">
        <v>37</v>
      </c>
    </row>
    <row r="25" spans="1:10" ht="13.5" customHeight="1" x14ac:dyDescent="0.15">
      <c r="A25" s="10">
        <f t="shared" si="1"/>
        <v>45586</v>
      </c>
      <c r="B25" s="17" t="str">
        <f t="shared" si="0"/>
        <v>月</v>
      </c>
      <c r="C25" s="12">
        <v>7883</v>
      </c>
      <c r="D25" s="47" t="s">
        <v>37</v>
      </c>
      <c r="E25" s="47" t="s">
        <v>37</v>
      </c>
      <c r="F25" s="47" t="s">
        <v>37</v>
      </c>
      <c r="G25" s="47" t="s">
        <v>37</v>
      </c>
      <c r="H25" s="47" t="s">
        <v>37</v>
      </c>
      <c r="I25" s="47" t="s">
        <v>37</v>
      </c>
      <c r="J25" s="47" t="s">
        <v>37</v>
      </c>
    </row>
    <row r="26" spans="1:10" ht="13.5" customHeight="1" x14ac:dyDescent="0.15">
      <c r="A26" s="10">
        <f t="shared" si="1"/>
        <v>45587</v>
      </c>
      <c r="B26" s="17" t="str">
        <f t="shared" si="0"/>
        <v>火</v>
      </c>
      <c r="C26" s="12">
        <v>8040</v>
      </c>
      <c r="D26" s="47" t="s">
        <v>37</v>
      </c>
      <c r="E26" s="47" t="s">
        <v>37</v>
      </c>
      <c r="F26" s="47" t="s">
        <v>37</v>
      </c>
      <c r="G26" s="47" t="s">
        <v>37</v>
      </c>
      <c r="H26" s="47" t="s">
        <v>37</v>
      </c>
      <c r="I26" s="47" t="s">
        <v>37</v>
      </c>
      <c r="J26" s="47" t="s">
        <v>37</v>
      </c>
    </row>
    <row r="27" spans="1:10" ht="13.5" customHeight="1" x14ac:dyDescent="0.15">
      <c r="A27" s="10">
        <f t="shared" si="1"/>
        <v>45588</v>
      </c>
      <c r="B27" s="17" t="str">
        <f t="shared" si="0"/>
        <v>水</v>
      </c>
      <c r="C27" s="12">
        <v>8565</v>
      </c>
      <c r="D27" s="47" t="s">
        <v>37</v>
      </c>
      <c r="E27" s="47" t="s">
        <v>37</v>
      </c>
      <c r="F27" s="47" t="s">
        <v>37</v>
      </c>
      <c r="G27" s="47" t="s">
        <v>37</v>
      </c>
      <c r="H27" s="47" t="s">
        <v>37</v>
      </c>
      <c r="I27" s="47" t="s">
        <v>37</v>
      </c>
      <c r="J27" s="47" t="s">
        <v>37</v>
      </c>
    </row>
    <row r="28" spans="1:10" ht="13.5" customHeight="1" x14ac:dyDescent="0.15">
      <c r="A28" s="10">
        <f t="shared" si="1"/>
        <v>45589</v>
      </c>
      <c r="B28" s="17" t="str">
        <f t="shared" si="0"/>
        <v>木</v>
      </c>
      <c r="C28" s="12">
        <v>8835</v>
      </c>
      <c r="D28" s="47" t="s">
        <v>37</v>
      </c>
      <c r="E28" s="47" t="s">
        <v>37</v>
      </c>
      <c r="F28" s="47" t="s">
        <v>37</v>
      </c>
      <c r="G28" s="47" t="s">
        <v>37</v>
      </c>
      <c r="H28" s="47" t="s">
        <v>37</v>
      </c>
      <c r="I28" s="47" t="s">
        <v>37</v>
      </c>
      <c r="J28" s="47" t="s">
        <v>37</v>
      </c>
    </row>
    <row r="29" spans="1:10" ht="13.5" customHeight="1" x14ac:dyDescent="0.15">
      <c r="A29" s="10">
        <f t="shared" si="1"/>
        <v>45590</v>
      </c>
      <c r="B29" s="17" t="str">
        <f t="shared" si="0"/>
        <v>金</v>
      </c>
      <c r="C29" s="12">
        <v>13529</v>
      </c>
      <c r="D29" s="47" t="s">
        <v>37</v>
      </c>
      <c r="E29" s="47" t="s">
        <v>37</v>
      </c>
      <c r="F29" s="47" t="s">
        <v>37</v>
      </c>
      <c r="G29" s="47" t="s">
        <v>37</v>
      </c>
      <c r="H29" s="47" t="s">
        <v>37</v>
      </c>
      <c r="I29" s="47" t="s">
        <v>37</v>
      </c>
      <c r="J29" s="47" t="s">
        <v>37</v>
      </c>
    </row>
    <row r="30" spans="1:10" ht="13.5" customHeight="1" x14ac:dyDescent="0.15">
      <c r="A30" s="10">
        <f t="shared" si="1"/>
        <v>45591</v>
      </c>
      <c r="B30" s="17" t="str">
        <f t="shared" si="0"/>
        <v>土</v>
      </c>
      <c r="C30" s="12">
        <v>15347</v>
      </c>
      <c r="D30" s="47" t="s">
        <v>37</v>
      </c>
      <c r="E30" s="47" t="s">
        <v>37</v>
      </c>
      <c r="F30" s="47" t="s">
        <v>37</v>
      </c>
      <c r="G30" s="47" t="s">
        <v>37</v>
      </c>
      <c r="H30" s="47" t="s">
        <v>37</v>
      </c>
      <c r="I30" s="47" t="s">
        <v>37</v>
      </c>
      <c r="J30" s="47" t="s">
        <v>37</v>
      </c>
    </row>
    <row r="31" spans="1:10" ht="13.5" customHeight="1" x14ac:dyDescent="0.15">
      <c r="A31" s="10">
        <f t="shared" si="1"/>
        <v>45592</v>
      </c>
      <c r="B31" s="17" t="str">
        <f t="shared" si="0"/>
        <v>日</v>
      </c>
      <c r="C31" s="12">
        <v>9196</v>
      </c>
      <c r="D31" s="47" t="s">
        <v>37</v>
      </c>
      <c r="E31" s="47" t="s">
        <v>37</v>
      </c>
      <c r="F31" s="47" t="s">
        <v>37</v>
      </c>
      <c r="G31" s="47" t="s">
        <v>37</v>
      </c>
      <c r="H31" s="47" t="s">
        <v>37</v>
      </c>
      <c r="I31" s="47" t="s">
        <v>37</v>
      </c>
      <c r="J31" s="47" t="s">
        <v>37</v>
      </c>
    </row>
    <row r="32" spans="1:10" ht="13.5" customHeight="1" x14ac:dyDescent="0.15">
      <c r="A32" s="10">
        <f t="shared" si="1"/>
        <v>45593</v>
      </c>
      <c r="B32" s="17" t="str">
        <f t="shared" si="0"/>
        <v>月</v>
      </c>
      <c r="C32" s="12">
        <v>8197</v>
      </c>
      <c r="D32" s="47" t="s">
        <v>37</v>
      </c>
      <c r="E32" s="47" t="s">
        <v>37</v>
      </c>
      <c r="F32" s="47" t="s">
        <v>37</v>
      </c>
      <c r="G32" s="47" t="s">
        <v>37</v>
      </c>
      <c r="H32" s="47" t="s">
        <v>37</v>
      </c>
      <c r="I32" s="47" t="s">
        <v>37</v>
      </c>
      <c r="J32" s="47" t="s">
        <v>37</v>
      </c>
    </row>
    <row r="33" spans="1:10" ht="13.5" customHeight="1" x14ac:dyDescent="0.15">
      <c r="A33" s="10">
        <f t="shared" si="1"/>
        <v>45594</v>
      </c>
      <c r="B33" s="17" t="str">
        <f t="shared" si="0"/>
        <v>火</v>
      </c>
      <c r="C33" s="12">
        <v>6231</v>
      </c>
      <c r="D33" s="47" t="s">
        <v>37</v>
      </c>
      <c r="E33" s="47" t="s">
        <v>37</v>
      </c>
      <c r="F33" s="47" t="s">
        <v>37</v>
      </c>
      <c r="G33" s="47" t="s">
        <v>37</v>
      </c>
      <c r="H33" s="47" t="s">
        <v>37</v>
      </c>
      <c r="I33" s="47" t="s">
        <v>37</v>
      </c>
      <c r="J33" s="47" t="s">
        <v>37</v>
      </c>
    </row>
    <row r="34" spans="1:10" ht="13.5" customHeight="1" x14ac:dyDescent="0.15">
      <c r="A34" s="10">
        <f t="shared" si="1"/>
        <v>45595</v>
      </c>
      <c r="B34" s="17" t="str">
        <f t="shared" si="0"/>
        <v>水</v>
      </c>
      <c r="C34" s="12">
        <v>9260</v>
      </c>
      <c r="D34" s="47" t="s">
        <v>37</v>
      </c>
      <c r="E34" s="47" t="s">
        <v>37</v>
      </c>
      <c r="F34" s="47" t="s">
        <v>37</v>
      </c>
      <c r="G34" s="47" t="s">
        <v>37</v>
      </c>
      <c r="H34" s="47" t="s">
        <v>37</v>
      </c>
      <c r="I34" s="47" t="s">
        <v>37</v>
      </c>
      <c r="J34" s="47" t="s">
        <v>37</v>
      </c>
    </row>
    <row r="35" spans="1:10" ht="13.5" customHeight="1" thickBot="1" x14ac:dyDescent="0.2">
      <c r="A35" s="18">
        <f t="shared" si="1"/>
        <v>45596</v>
      </c>
      <c r="B35" s="19" t="str">
        <f t="shared" si="0"/>
        <v>木</v>
      </c>
      <c r="C35" s="14">
        <v>11026</v>
      </c>
      <c r="D35" s="25" t="s">
        <v>36</v>
      </c>
      <c r="E35" s="25" t="s">
        <v>36</v>
      </c>
      <c r="F35" s="25" t="s">
        <v>36</v>
      </c>
      <c r="G35" s="25" t="s">
        <v>36</v>
      </c>
      <c r="H35" s="25" t="s">
        <v>36</v>
      </c>
      <c r="I35" s="25" t="s">
        <v>36</v>
      </c>
      <c r="J35" s="25" t="s">
        <v>36</v>
      </c>
    </row>
    <row r="36" spans="1:10" s="6" customFormat="1" ht="13.5" customHeight="1" thickTop="1" x14ac:dyDescent="0.15">
      <c r="A36" s="32" t="s">
        <v>12</v>
      </c>
      <c r="B36" s="32"/>
      <c r="C36" s="15">
        <f t="shared" ref="C36:J36" si="2">SUM(C5:C35)</f>
        <v>296728</v>
      </c>
      <c r="D36" s="47" t="s">
        <v>37</v>
      </c>
      <c r="E36" s="47" t="s">
        <v>37</v>
      </c>
      <c r="F36" s="47" t="s">
        <v>37</v>
      </c>
      <c r="G36" s="47" t="s">
        <v>37</v>
      </c>
      <c r="H36" s="47" t="s">
        <v>37</v>
      </c>
      <c r="I36" s="47" t="s">
        <v>37</v>
      </c>
      <c r="J36" s="47" t="s">
        <v>37</v>
      </c>
    </row>
    <row r="37" spans="1:10" s="6" customFormat="1" ht="13.5" customHeight="1" x14ac:dyDescent="0.15">
      <c r="A37" s="31" t="s">
        <v>14</v>
      </c>
      <c r="B37" s="31"/>
      <c r="C37" s="9">
        <f>AVERAGE(C5:C35)</f>
        <v>9571.8709677419356</v>
      </c>
      <c r="D37" s="47" t="s">
        <v>37</v>
      </c>
      <c r="E37" s="47" t="s">
        <v>37</v>
      </c>
      <c r="F37" s="47" t="s">
        <v>37</v>
      </c>
      <c r="G37" s="47" t="s">
        <v>37</v>
      </c>
      <c r="H37" s="47" t="s">
        <v>37</v>
      </c>
      <c r="I37" s="47" t="s">
        <v>37</v>
      </c>
      <c r="J37" s="47" t="s">
        <v>37</v>
      </c>
    </row>
    <row r="38" spans="1:10" ht="13.5" customHeight="1" x14ac:dyDescent="0.15">
      <c r="A38" s="26" t="s">
        <v>34</v>
      </c>
      <c r="B38" s="27"/>
      <c r="C38" s="9">
        <f>AVERAGE(C5:C8,C11:C15,C19:C22,C25:C29,C32:C35)</f>
        <v>8731.5</v>
      </c>
      <c r="D38" s="28" t="s">
        <v>35</v>
      </c>
      <c r="E38" s="29"/>
      <c r="F38" s="9">
        <f>AVERAGE(C9:C10,C16:C18,C23:C24,C30:C31)</f>
        <v>11626.111111111111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3" priority="1">
      <formula>$B5="日"</formula>
    </cfRule>
    <cfRule type="expression" dxfId="22" priority="2">
      <formula>$B5="土"</formula>
    </cfRule>
  </conditionalFormatting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１</vt:lpstr>
      <vt:lpstr>2</vt:lpstr>
      <vt:lpstr>3-1</vt:lpstr>
      <vt:lpstr>3-2</vt:lpstr>
      <vt:lpstr>3-3</vt:lpstr>
      <vt:lpstr>4-1</vt:lpstr>
      <vt:lpstr>4-2</vt:lpstr>
      <vt:lpstr>5</vt:lpstr>
      <vt:lpstr>6-1</vt:lpstr>
      <vt:lpstr>6-2</vt:lpstr>
      <vt:lpstr>7-1</vt:lpstr>
      <vt:lpstr>7-2</vt:lpstr>
      <vt:lpstr>8</vt:lpstr>
      <vt:lpstr>9</vt:lpstr>
      <vt:lpstr>10</vt:lpstr>
      <vt:lpstr>11</vt:lpstr>
      <vt:lpstr>12</vt:lpstr>
      <vt:lpstr>13</vt:lpstr>
      <vt:lpstr>14</vt:lpstr>
      <vt:lpstr>15</vt:lpstr>
      <vt:lpstr>'１'!Print_Area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'3-1'!Print_Area</vt:lpstr>
      <vt:lpstr>'3-2'!Print_Area</vt:lpstr>
      <vt:lpstr>'3-3'!Print_Area</vt:lpstr>
      <vt:lpstr>'4-1'!Print_Area</vt:lpstr>
      <vt:lpstr>'4-2'!Print_Area</vt:lpstr>
      <vt:lpstr>'5'!Print_Area</vt:lpstr>
      <vt:lpstr>'6-1'!Print_Area</vt:lpstr>
      <vt:lpstr>'6-2'!Print_Area</vt:lpstr>
      <vt:lpstr>'7-1'!Print_Area</vt:lpstr>
      <vt:lpstr>'7-2'!Print_Area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2024-11-14T02:31:55Z</dcterms:modified>
</cp:coreProperties>
</file>