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03決算統計業務\99 各種照会・回答\R5\１ 決算統計\20240304_令和４年度財政状況資料集の作成等について（都道府県・指定都市）\10 公表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8"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BE40" i="10"/>
  <c r="AM40" i="10"/>
  <c r="U40" i="10"/>
  <c r="BE39" i="10"/>
  <c r="AM39" i="10"/>
  <c r="U39" i="10"/>
  <c r="BE38" i="10"/>
  <c r="U38" i="10"/>
  <c r="BE37" i="10"/>
  <c r="U37" i="10"/>
  <c r="BE36" i="10"/>
  <c r="BE35" i="10"/>
  <c r="BE34" i="10"/>
  <c r="C34" i="10"/>
  <c r="C35" i="10" s="1"/>
  <c r="C36" i="10" s="1"/>
  <c r="C37" i="10" s="1"/>
  <c r="C38" i="10" s="1"/>
  <c r="C39" i="10" s="1"/>
  <c r="C40" i="10" s="1"/>
  <c r="C41"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AM37" i="10" s="1"/>
  <c r="AM38" i="10" s="1"/>
  <c r="BW34" i="10"/>
  <c r="BW35" i="10" s="1"/>
  <c r="BW36" i="10" s="1"/>
  <c r="BW37" i="10" s="1"/>
  <c r="BW38" i="10" s="1"/>
  <c r="BW39" i="10" s="1"/>
  <c r="BW40" i="10" s="1"/>
  <c r="BW41" i="10" s="1"/>
  <c r="BW42" i="10" s="1"/>
  <c r="BW43"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<sst xmlns="http://schemas.openxmlformats.org/spreadsheetml/2006/main" count="1129" uniqueCount="643">
  <si>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</si>
  <si>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</si>
  <si>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</si>
  <si>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</si>
  <si>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</si>
  <si>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</si>
  <si>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</si>
  <si>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</si>
  <si>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</si>
  <si>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</si>
  <si>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</si>
  <si>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</si>
  <si>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</si>
  <si>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</si>
  <si>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</si>
  <si>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</si>
  <si>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</si>
  <si>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</si>
  <si>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</si>
  <si>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</si>
  <si>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</si>
  <si>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</si>
  <si>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</si>
  <si>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</si>
  <si>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</si>
  <si>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</si>
  <si>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</si>
  <si>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</si>
  <si>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</si>
  <si>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</si>
  <si>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</si>
  <si>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</si>
  <si>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</si>
  <si>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</si>
  <si>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</si>
  <si>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</si>
  <si>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</si>
  <si>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</si>
  <si>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</si>
  <si>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</si>
  <si>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</si>
  <si>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</si>
  <si>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</si>
  <si>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</si>
  <si>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</si>
  <si>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</si>
  <si>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</si>
  <si>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</si>
  <si>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</si>
  <si>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</si>
  <si>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</si>
  <si>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</si>
  <si>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</si>
  <si>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</si>
  <si>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</si>
  <si>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</si>
  <si>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</si>
  <si>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</si>
  <si>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</si>
  <si>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</si>
  <si>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</si>
  <si>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</si>
  <si>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</si>
  <si>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</si>
  <si>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</si>
  <si>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</si>
  <si>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</si>
  <si>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</si>
  <si>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</si>
  <si>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</si>
  <si>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</si>
  <si>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</si>
  <si>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</si>
  <si>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</si>
  <si>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</si>
  <si>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</si>
  <si>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</si>
  <si>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</si>
  <si>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</si>
  <si>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</si>
  <si>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</si>
  <si>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</si>
  <si>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</si>
  <si>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</si>
  <si>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</si>
  <si>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</si>
  <si>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政令指定都市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</si>
  <si>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</si>
  <si>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</si>
  <si>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</si>
  <si>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</si>
  <si>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</si>
  <si>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</si>
  <si>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</si>
  <si>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</si>
  <si>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</si>
  <si>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</si>
  <si>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</si>
  <si>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</si>
  <si>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岡山市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</si>
  <si>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</si>
  <si>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</si>
  <si>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</si>
  <si>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</si>
  <si>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</si>
  <si>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</si>
  <si>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</si>
  <si>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</si>
  <si>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</si>
  <si>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</si>
  <si>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</si>
  <si>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</si>
  <si>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</si>
  <si>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</si>
  <si>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</si>
  <si>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</si>
  <si>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</si>
  <si>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</si>
  <si>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</si>
  <si>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</si>
  <si>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</si>
  <si>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</si>
  <si>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</si>
  <si>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</si>
  <si>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</si>
  <si>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</si>
  <si>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</si>
  <si>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</si>
  <si>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</si>
  <si>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</si>
  <si>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</si>
  <si>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</si>
  <si>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</si>
  <si>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</si>
  <si>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</si>
  <si>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</si>
  <si>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</si>
  <si>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</si>
  <si>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</si>
  <si>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</si>
  <si>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</si>
  <si>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</si>
  <si>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</si>
  <si>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</si>
  <si>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</si>
  <si>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</si>
  <si>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</si>
  <si>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</si>
  <si>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</si>
  <si>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</si>
  <si>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</si>
  <si>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</si>
  <si>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</si>
  <si>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</si>
  <si>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</si>
  <si>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</si>
  <si>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</si>
  <si>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</si>
  <si>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</si>
  <si>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</si>
  <si>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</si>
  <si>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</si>
  <si>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</si>
  <si>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</si>
  <si>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</si>
  <si>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</si>
  <si>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</si>
  <si>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</si>
  <si>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</si>
  <si>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</si>
  <si>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</si>
  <si>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</si>
  <si>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</si>
  <si>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</si>
  <si>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</si>
  <si>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</si>
  <si>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</si>
  <si>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</si>
  <si>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</si>
  <si>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</si>
  <si>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</si>
  <si>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</si>
  <si>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</si>
  <si>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</si>
  <si>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</si>
  <si>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</si>
  <si>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</si>
  <si>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</si>
  <si>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</si>
  <si>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</si>
  <si>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</si>
  <si>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</si>
  <si>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</si>
  <si>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</si>
  <si>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</si>
  <si>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</si>
  <si>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</si>
  <si>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</si>
  <si>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</si>
  <si>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</si>
  <si>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</si>
  <si>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</si>
  <si>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</si>
  <si>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</si>
  <si>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</si>
  <si>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</si>
  <si>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</si>
  <si>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</si>
  <si>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</si>
  <si>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</si>
  <si>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</si>
  <si>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</si>
  <si>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</si>
  <si>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</si>
  <si>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</si>
  <si>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</si>
  <si>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</si>
  <si>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</si>
  <si>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</si>
  <si>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岡山県岡山市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</si>
  <si>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</si>
  <si>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</si>
  <si>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</si>
  <si>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</si>
  <si>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</si>
  <si>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</si>
  <si>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</si>
  <si>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</si>
  <si>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</si>
  <si>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</si>
  <si>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</si>
  <si>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</si>
  <si>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</si>
  <si>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</si>
  <si>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</si>
  <si>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</si>
  <si>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</si>
  <si>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</si>
  <si>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</si>
  <si>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</si>
  <si>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</si>
  <si>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</si>
  <si>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</si>
  <si>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</si>
  <si>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</si>
  <si>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</si>
  <si>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</si>
  <si>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</si>
  <si>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</si>
  <si>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</si>
  <si>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</si>
  <si>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</si>
  <si>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</si>
  <si>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</si>
  <si>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</si>
  <si>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</si>
  <si>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</si>
  <si>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</si>
  <si>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</si>
  <si>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</si>
  <si>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</si>
  <si>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</si>
  <si>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</si>
  <si>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</si>
  <si>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</si>
  <si>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</si>
  <si>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</si>
  <si>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</si>
  <si>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</si>
  <si>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</si>
  <si>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</si>
  <si>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</si>
  <si>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</si>
  <si>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</si>
  <si>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</si>
  <si>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</si>
  <si>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</si>
  <si>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</si>
  <si>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</si>
  <si>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</si>
  <si>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</si>
  <si>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</si>
  <si>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</si>
  <si>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</si>
  <si>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</si>
  <si>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</si>
  <si>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</si>
  <si>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</si>
  <si>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</si>
  <si>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</si>
  <si>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</si>
  <si>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</si>
  <si>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</si>
  <si>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</si>
  <si>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</si>
  <si>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</si>
  <si>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</si>
  <si>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</si>
  <si>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</si>
  <si>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</si>
  <si>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</si>
  <si>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</si>
  <si>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</si>
  <si>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</si>
  <si>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</si>
  <si>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</si>
  <si>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</si>
  <si>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</si>
  <si>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</si>
  <si>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</si>
  <si>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</si>
  <si>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</si>
  <si>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</si>
  <si>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</si>
  <si>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</si>
  <si>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</si>
  <si>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</si>
  <si>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</si>
  <si>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</si>
  <si>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</si>
  <si>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</si>
  <si>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</si>
  <si>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</si>
  <si>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</si>
  <si>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</si>
  <si>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</si>
  <si>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</si>
  <si>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</si>
  <si>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</si>
  <si>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</si>
  <si>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</si>
  <si>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</si>
  <si>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</si>
  <si>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</si>
  <si>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</si>
  <si>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</si>
  <si>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</si>
  <si>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</si>
  <si>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</si>
  <si>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</si>
  <si>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</si>
  <si>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</si>
  <si>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</si>
  <si>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</si>
  <si>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</si>
  <si>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</si>
  <si>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</si>
  <si>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</si>
  <si>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</si>
  <si>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</si>
  <si>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</si>
  <si>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</si>
  <si>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</si>
  <si>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</si>
  <si>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</si>
  <si>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</si>
  <si>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</si>
  <si>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</si>
  <si>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</si>
  <si>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</si>
  <si>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</si>
  <si>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</si>
  <si>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</si>
  <si>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</si>
  <si>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</si>
  <si>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</si>
  <si>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</si>
  <si>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</si>
  <si>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</si>
  <si>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</si>
  <si>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</si>
  <si>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</si>
  <si>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岡山県岡山市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</si>
  <si>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</si>
  <si>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</si>
  <si>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</si>
  <si>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</si>
  <si>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</si>
  <si>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</si>
  <si>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</si>
  <si>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</si>
  <si>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</si>
  <si>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</si>
  <si>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</si>
  <si>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</si>
  <si>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</si>
  <si>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</si>
  <si>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</si>
  <si>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</si>
  <si>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</si>
  <si>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</si>
  <si>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</si>
  <si>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</si>
  <si>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岡山市用品調達費特別会計</t>
    <phoneticPr fontId="5"/>
  </si>
  <si>
    <t>岡山市災害遺児教育年金事業費特別会計</t>
    <phoneticPr fontId="5"/>
  </si>
  <si>
    <t>-</t>
    <phoneticPr fontId="5"/>
  </si>
  <si>
    <t>岡山市公共用地取得事業費特別会計</t>
    <phoneticPr fontId="5"/>
  </si>
  <si>
    <t>-</t>
    <phoneticPr fontId="5"/>
  </si>
  <si>
    <t>岡山市学童校外事故共済事業費特別会計</t>
    <phoneticPr fontId="5"/>
  </si>
  <si>
    <t>岡山市母子父子寡婦福祉資金貸付事業費特別会計</t>
    <phoneticPr fontId="5"/>
  </si>
  <si>
    <t>岡山市公債費特別会計</t>
    <phoneticPr fontId="5"/>
  </si>
  <si>
    <t>岡山市立総合医療センター病院事業債特別会計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</si>
  <si>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</si>
  <si>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</si>
  <si>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</si>
  <si>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</si>
  <si>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</si>
  <si>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</si>
  <si>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</si>
  <si>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</si>
  <si>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</si>
  <si>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</si>
  <si>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</si>
  <si>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</si>
  <si>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</si>
  <si>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</si>
  <si>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岡山市国民健康保険費特別会計</t>
    <phoneticPr fontId="5"/>
  </si>
  <si>
    <t>岡山市介護保険費特別会計</t>
    <phoneticPr fontId="5"/>
  </si>
  <si>
    <t>岡山市後期高齢者医療費特別会計</t>
    <phoneticPr fontId="5"/>
  </si>
  <si>
    <t>岡山市下水道事業会計</t>
    <phoneticPr fontId="5"/>
  </si>
  <si>
    <t>法適用企業</t>
    <phoneticPr fontId="5"/>
  </si>
  <si>
    <t>岡山市市場事業会計</t>
    <phoneticPr fontId="5"/>
  </si>
  <si>
    <t>岡山市水道事業会計</t>
    <phoneticPr fontId="5"/>
  </si>
  <si>
    <t>岡山市工業用水道事業会計</t>
    <phoneticPr fontId="5"/>
  </si>
  <si>
    <t>法適用企業</t>
    <phoneticPr fontId="5"/>
  </si>
  <si>
    <t>岡山市病院事業会計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</si>
  <si>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</si>
  <si>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</si>
  <si>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</si>
  <si>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</si>
  <si>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</si>
  <si>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</si>
  <si>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</si>
  <si>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</si>
  <si>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</si>
  <si>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</si>
  <si>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</si>
  <si>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</si>
  <si>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</si>
  <si>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</si>
  <si>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</si>
  <si>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</si>
  <si>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</si>
  <si>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</si>
  <si>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</si>
  <si>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</si>
  <si>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</si>
  <si>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</si>
  <si>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</si>
  <si>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</si>
  <si>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</si>
  <si>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</si>
  <si>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</si>
  <si>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</si>
  <si>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</si>
  <si>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</si>
  <si>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</si>
  <si>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</si>
  <si>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</si>
  <si>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</si>
  <si>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</si>
  <si>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</si>
  <si>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</si>
  <si>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</si>
  <si>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</si>
  <si>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</si>
  <si>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</si>
  <si>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</si>
  <si>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</si>
  <si>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</si>
  <si>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</si>
  <si>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</si>
  <si>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</si>
  <si>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</si>
  <si>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</si>
  <si>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</si>
  <si>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</si>
  <si>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</si>
  <si>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</si>
  <si>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</si>
  <si>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</si>
  <si>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</si>
  <si>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</si>
  <si>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</si>
  <si>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</si>
  <si>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</si>
  <si>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</si>
  <si>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</si>
  <si>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</si>
  <si>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</si>
  <si>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</si>
  <si>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</si>
  <si>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</si>
  <si>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</si>
  <si>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</si>
  <si>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</si>
  <si>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</si>
  <si>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岡山市病院事業会計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</si>
  <si>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</si>
  <si>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岡山市水道事業会計</t>
    <phoneticPr fontId="5"/>
  </si>
  <si>
    <t>(Ｆ)</t>
    <phoneticPr fontId="5"/>
  </si>
  <si>
    <t>岡山市市場事業会計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</si>
  <si>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</si>
  <si>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</si>
  <si>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</si>
  <si>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</si>
  <si>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</si>
  <si>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</si>
  <si>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</si>
  <si>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</si>
  <si>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</si>
  <si>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</si>
  <si>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</si>
  <si>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</si>
  <si>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</si>
  <si>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</si>
  <si>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</si>
  <si>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</si>
  <si>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</si>
  <si>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</si>
  <si>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</si>
  <si>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</si>
  <si>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</si>
  <si>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</si>
  <si>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</si>
  <si>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</si>
  <si>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</si>
  <si>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</si>
  <si>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</si>
  <si>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</si>
  <si>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</si>
  <si>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</si>
  <si>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</si>
  <si>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</si>
  <si>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</si>
  <si>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</si>
  <si>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</si>
  <si>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</si>
  <si>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</si>
  <si>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</si>
  <si>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</si>
  <si>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</si>
  <si>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</si>
  <si>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</si>
  <si>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</si>
  <si>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</si>
  <si>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</si>
  <si>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</si>
  <si>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</si>
  <si>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</si>
  <si>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</si>
  <si>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</si>
  <si>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</si>
  <si>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</si>
  <si>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</si>
  <si>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</si>
  <si>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</si>
  <si>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</si>
  <si>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</si>
  <si>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</si>
  <si>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</si>
  <si>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</si>
  <si>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</si>
  <si>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</si>
  <si>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</si>
  <si>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</si>
  <si>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</si>
  <si>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</si>
  <si>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</si>
  <si>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</si>
  <si>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</si>
  <si>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</si>
  <si>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</si>
  <si>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</si>
  <si>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</si>
  <si>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</si>
  <si>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</si>
  <si>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</si>
  <si>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</si>
  <si>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</si>
  <si>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</si>
  <si>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</si>
  <si>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</si>
  <si>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</si>
  <si>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</si>
  <si>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1.20</t>
  </si>
  <si>
    <t>▲ 1.03</t>
  </si>
  <si>
    <t>▲ 1.38</t>
  </si>
  <si>
    <t>▲ 2.82</t>
  </si>
  <si>
    <t>一般会計</t>
  </si>
  <si>
    <t>岡山市水道事業会計</t>
  </si>
  <si>
    <t>岡山市市場事業会計</t>
  </si>
  <si>
    <t>岡山市介護保険費特別会計</t>
  </si>
  <si>
    <t>岡山市工業用水道事業会計</t>
  </si>
  <si>
    <t>岡山市国民健康保険費特別会計</t>
  </si>
  <si>
    <t>岡山市下水道事業会計</t>
  </si>
  <si>
    <t>岡山市後期高齢者医療費特別会計</t>
  </si>
  <si>
    <t>その他会計（赤字）</t>
  </si>
  <si>
    <t>その他会計（黒字）</t>
  </si>
  <si>
    <t>（百万円）</t>
    <phoneticPr fontId="5"/>
  </si>
  <si>
    <t>H30</t>
    <phoneticPr fontId="5"/>
  </si>
  <si>
    <t>R01</t>
    <phoneticPr fontId="5"/>
  </si>
  <si>
    <t>R02</t>
    <phoneticPr fontId="5"/>
  </si>
  <si>
    <t>R03</t>
    <phoneticPr fontId="5"/>
  </si>
  <si>
    <t>R04</t>
    <phoneticPr fontId="5"/>
  </si>
  <si>
    <t>（一財）岡山市勤労者福祉サービスセンター</t>
    <rPh sb="1" eb="2">
      <t>１</t>
    </rPh>
    <phoneticPr fontId="33"/>
  </si>
  <si>
    <t>-</t>
    <phoneticPr fontId="2"/>
  </si>
  <si>
    <t>（公財）岡山市公園協会</t>
    <rPh sb="1" eb="2">
      <t>コウ</t>
    </rPh>
    <phoneticPr fontId="33"/>
  </si>
  <si>
    <t>（公財）岡山市シルバー人材センター</t>
  </si>
  <si>
    <t>(公財）岡山文化芸術創造</t>
    <rPh sb="4" eb="6">
      <t>オカヤマ</t>
    </rPh>
    <rPh sb="6" eb="8">
      <t>ブンカ</t>
    </rPh>
    <rPh sb="8" eb="10">
      <t>ゲイジュツ</t>
    </rPh>
    <rPh sb="10" eb="12">
      <t>ソウゾウ</t>
    </rPh>
    <phoneticPr fontId="2"/>
  </si>
  <si>
    <t>（一財）岡山市水産協会</t>
  </si>
  <si>
    <t>（公財）岡山市ふれあい公社</t>
  </si>
  <si>
    <t>（株）岡山コンベンションセンター</t>
  </si>
  <si>
    <t>岡山市場冷蔵（株）</t>
  </si>
  <si>
    <t>岡山都市整備(株)</t>
  </si>
  <si>
    <t>岡山港埠頭開発(株）</t>
  </si>
  <si>
    <t>岡山市土地開発公社</t>
  </si>
  <si>
    <t>岡山都市開発（株）</t>
  </si>
  <si>
    <t>（地独）岡山市立総合医療センター</t>
    <rPh sb="1" eb="2">
      <t>チ</t>
    </rPh>
    <rPh sb="2" eb="3">
      <t>ドク</t>
    </rPh>
    <rPh sb="4" eb="7">
      <t>オカヤマシ</t>
    </rPh>
    <rPh sb="7" eb="8">
      <t>リツ</t>
    </rPh>
    <rPh sb="8" eb="10">
      <t>ソウゴウ</t>
    </rPh>
    <rPh sb="10" eb="12">
      <t>イリョウ</t>
    </rPh>
    <phoneticPr fontId="33"/>
  </si>
  <si>
    <t>（一財）岡山市スポーツ協会</t>
    <rPh sb="1" eb="2">
      <t>イチ</t>
    </rPh>
    <rPh sb="2" eb="3">
      <t>ザイ</t>
    </rPh>
    <rPh sb="4" eb="7">
      <t>オカヤマシ</t>
    </rPh>
    <rPh sb="11" eb="13">
      <t>キョウカイ</t>
    </rPh>
    <phoneticPr fontId="33"/>
  </si>
  <si>
    <t>-</t>
    <phoneticPr fontId="2"/>
  </si>
  <si>
    <t>神崎衛生施設組合</t>
  </si>
  <si>
    <t>備南衛生施設組合</t>
  </si>
  <si>
    <t>旭川中部衛生施設組合</t>
  </si>
  <si>
    <t>岡山市久米南町衛生施設組合</t>
  </si>
  <si>
    <t>岡山市久米南町国民健康保険組合</t>
  </si>
  <si>
    <t>岡山県広域水道企業団</t>
  </si>
  <si>
    <t>岡山県南部水道企業団</t>
  </si>
  <si>
    <t>湛井十二箇郷組合</t>
  </si>
  <si>
    <t>大正池水利組合</t>
  </si>
  <si>
    <t>田原用水組合</t>
  </si>
  <si>
    <t>岡山県後期高齢者医療広域連合</t>
  </si>
  <si>
    <t>岡山県市町村総合事務組合</t>
  </si>
  <si>
    <t>四ヶ郷組合</t>
  </si>
  <si>
    <t>三ヶ村組合</t>
  </si>
  <si>
    <t>六ヶ郷組合</t>
  </si>
  <si>
    <t>西一郷半組合</t>
  </si>
  <si>
    <t>旭東用排水組合</t>
  </si>
  <si>
    <t>公共施設等整備基金</t>
  </si>
  <si>
    <t>庁舎整備基金</t>
  </si>
  <si>
    <t>一般廃棄物処理施設整備基金</t>
  </si>
  <si>
    <t>地域福祉基金</t>
    <rPh sb="0" eb="2">
      <t>チイキ</t>
    </rPh>
    <rPh sb="2" eb="4">
      <t>フクシ</t>
    </rPh>
    <rPh sb="4" eb="6">
      <t>キキン</t>
    </rPh>
    <phoneticPr fontId="2"/>
  </si>
  <si>
    <t>学校教育施設等整備基金</t>
    <rPh sb="0" eb="2">
      <t>ガッコウ</t>
    </rPh>
    <rPh sb="2" eb="4">
      <t>キョウイク</t>
    </rPh>
    <rPh sb="4" eb="6">
      <t>シセツ</t>
    </rPh>
    <rPh sb="6" eb="7">
      <t>トウ</t>
    </rPh>
    <rPh sb="7" eb="9">
      <t>セイビ</t>
    </rPh>
    <rPh sb="9" eb="11">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</si>
</sst>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88"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3"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18"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7"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54945</c:v>
                </c:pt>
                <c:pt idx="1">
                  <c:v>57132</c:v>
                </c:pt>
                <c:pt idx="2">
                  <c:v>58766</c:v>
                </c:pt>
                <c:pt idx="3">
                  <c:v>62482</c:v>
                </c:pt>
                <c:pt idx="4">
                  <c:v>59288</c:v>
                </c:pt>
              </c:numCache>
            </c:numRef>
          </c:val>
          <c:smooth val="0"/>
          <c:extLst>
            <c:ext xmlns:c16="http://schemas.microsoft.com/office/drawing/2014/chart" uri="{C3380CC4-5D6E-409C-BE32-E72D297353CC}">
              <c16:uniqueId val="{00000000-A64C-4246-BF35-EEDFFBBB6E9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54145</c:v>
                </c:pt>
                <c:pt idx="1">
                  <c:v>55638</c:v>
                </c:pt>
                <c:pt idx="2">
                  <c:v>61674</c:v>
                </c:pt>
                <c:pt idx="3">
                  <c:v>72065</c:v>
                </c:pt>
                <c:pt idx="4">
                  <c:v>71278</c:v>
                </c:pt>
              </c:numCache>
            </c:numRef>
          </c:val>
          <c:smooth val="0"/>
          <c:extLst>
            <c:ext xmlns:c16="http://schemas.microsoft.com/office/drawing/2014/chart" uri="{C3380CC4-5D6E-409C-BE32-E72D297353CC}">
              <c16:uniqueId val="{00000001-A64C-4246-BF35-EEDFFBBB6E9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4.71</c:v>
                </c:pt>
                <c:pt idx="1">
                  <c:v>5.0999999999999996</c:v>
                </c:pt>
                <c:pt idx="2">
                  <c:v>5.92</c:v>
                </c:pt>
                <c:pt idx="3">
                  <c:v>6.32</c:v>
                </c:pt>
                <c:pt idx="4">
                  <c:v>4.6399999999999997</c:v>
                </c:pt>
              </c:numCache>
            </c:numRef>
          </c:val>
          <c:extLst>
            <c:ext xmlns:c16="http://schemas.microsoft.com/office/drawing/2014/chart" uri="{C3380CC4-5D6E-409C-BE32-E72D297353CC}">
              <c16:uniqueId val="{00000000-C4AE-47AD-9ECF-07C59659A4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10.27</c:v>
                </c:pt>
                <c:pt idx="1">
                  <c:v>9.89</c:v>
                </c:pt>
                <c:pt idx="2">
                  <c:v>9.84</c:v>
                </c:pt>
                <c:pt idx="3">
                  <c:v>9.7899999999999991</c:v>
                </c:pt>
                <c:pt idx="4">
                  <c:v>11.07</c:v>
                </c:pt>
              </c:numCache>
            </c:numRef>
          </c:val>
          <c:extLst>
            <c:ext xmlns:c16="http://schemas.microsoft.com/office/drawing/2014/chart" uri="{C3380CC4-5D6E-409C-BE32-E72D297353CC}">
              <c16:uniqueId val="{00000001-C4AE-47AD-9ECF-07C59659A4B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c:v>
                </c:pt>
                <c:pt idx="1">
                  <c:v>-1.03</c:v>
                </c:pt>
                <c:pt idx="2">
                  <c:v>-1.38</c:v>
                </c:pt>
                <c:pt idx="3">
                  <c:v>5.16</c:v>
                </c:pt>
                <c:pt idx="4">
                  <c:v>-2.82</c:v>
                </c:pt>
              </c:numCache>
            </c:numRef>
          </c:val>
          <c:smooth val="0"/>
          <c:extLst>
            <c:ext xmlns:c16="http://schemas.microsoft.com/office/drawing/2014/chart" uri="{C3380CC4-5D6E-409C-BE32-E72D297353CC}">
              <c16:uniqueId val="{00000002-C4AE-47AD-9ECF-07C59659A4B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2B2-4571-9852-12B6D5101D1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2B2-4571-9852-12B6D5101D17}"/>
            </c:ext>
          </c:extLst>
        </c:ser>
        <c:ser>
          <c:idx val="2"/>
          <c:order val="2"/>
          <c:tx>
            <c:strRef>
              <c:f>データシート!$A$29</c:f>
              <c:strCache>
                <c:ptCount val="1"/>
                <c:pt idx="0">
                  <c:v>岡山市後期高齢者医療費特別会計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2B2-4571-9852-12B6D5101D17}"/>
            </c:ext>
          </c:extLst>
        </c:ser>
        <c:ser>
          <c:idx val="3"/>
          <c:order val="3"/>
          <c:tx>
            <c:strRef>
              <c:f>データシート!$A$30</c:f>
              <c:strCache>
                <c:ptCount val="1"/>
                <c:pt idx="0">
                  <c:v>岡山市下水道事業会計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c:v>
                </c:pt>
                <c:pt idx="2">
                  <c:v>#N/A</c:v>
                </c:pt>
                <c:pt idx="3">
                  <c:v>0.09</c:v>
                </c:pt>
                <c:pt idx="4">
                  <c:v>#N/A</c:v>
                </c:pt>
                <c:pt idx="5">
                  <c:v>0.09</c:v>
                </c:pt>
                <c:pt idx="6">
                  <c:v>#N/A</c:v>
                </c:pt>
                <c:pt idx="7">
                  <c:v>0.09</c:v>
                </c:pt>
                <c:pt idx="8">
                  <c:v>#N/A</c:v>
                </c:pt>
                <c:pt idx="9">
                  <c:v>0.09</c:v>
                </c:pt>
              </c:numCache>
            </c:numRef>
          </c:val>
          <c:extLst>
            <c:ext xmlns:c16="http://schemas.microsoft.com/office/drawing/2014/chart" uri="{C3380CC4-5D6E-409C-BE32-E72D297353CC}">
              <c16:uniqueId val="{00000003-12B2-4571-9852-12B6D5101D17}"/>
            </c:ext>
          </c:extLst>
        </c:ser>
        <c:ser>
          <c:idx val="4"/>
          <c:order val="4"/>
          <c:tx>
            <c:strRef>
              <c:f>データシート!$A$31</c:f>
              <c:strCache>
                <c:ptCount val="1"/>
                <c:pt idx="0">
                  <c:v>岡山市国民健康保険費特別会計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0.31</c:v>
                </c:pt>
                <c:pt idx="2">
                  <c:v>#N/A</c:v>
                </c:pt>
                <c:pt idx="3">
                  <c:v>0.13</c:v>
                </c:pt>
                <c:pt idx="4">
                  <c:v>#N/A</c:v>
                </c:pt>
                <c:pt idx="5">
                  <c:v>0.42</c:v>
                </c:pt>
                <c:pt idx="6">
                  <c:v>#N/A</c:v>
                </c:pt>
                <c:pt idx="7">
                  <c:v>0.16</c:v>
                </c:pt>
                <c:pt idx="8">
                  <c:v>#N/A</c:v>
                </c:pt>
                <c:pt idx="9">
                  <c:v>0.11</c:v>
                </c:pt>
              </c:numCache>
            </c:numRef>
          </c:val>
          <c:extLst>
            <c:ext xmlns:c16="http://schemas.microsoft.com/office/drawing/2014/chart" uri="{C3380CC4-5D6E-409C-BE32-E72D297353CC}">
              <c16:uniqueId val="{00000004-12B2-4571-9852-12B6D5101D17}"/>
            </c:ext>
          </c:extLst>
        </c:ser>
        <c:ser>
          <c:idx val="5"/>
          <c:order val="5"/>
          <c:tx>
            <c:strRef>
              <c:f>データシート!$A$32</c:f>
              <c:strCache>
                <c:ptCount val="1"/>
                <c:pt idx="0">
                  <c:v>岡山市工業用水道事業会計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0.49</c:v>
                </c:pt>
                <c:pt idx="2">
                  <c:v>#N/A</c:v>
                </c:pt>
                <c:pt idx="3">
                  <c:v>0.56999999999999995</c:v>
                </c:pt>
                <c:pt idx="4">
                  <c:v>#N/A</c:v>
                </c:pt>
                <c:pt idx="5">
                  <c:v>0.54</c:v>
                </c:pt>
                <c:pt idx="6">
                  <c:v>#N/A</c:v>
                </c:pt>
                <c:pt idx="7">
                  <c:v>0.5</c:v>
                </c:pt>
                <c:pt idx="8">
                  <c:v>#N/A</c:v>
                </c:pt>
                <c:pt idx="9">
                  <c:v>0.56999999999999995</c:v>
                </c:pt>
              </c:numCache>
            </c:numRef>
          </c:val>
          <c:extLst>
            <c:ext xmlns:c16="http://schemas.microsoft.com/office/drawing/2014/chart" uri="{C3380CC4-5D6E-409C-BE32-E72D297353CC}">
              <c16:uniqueId val="{00000005-12B2-4571-9852-12B6D5101D17}"/>
            </c:ext>
          </c:extLst>
        </c:ser>
        <c:ser>
          <c:idx val="6"/>
          <c:order val="6"/>
          <c:tx>
            <c:strRef>
              <c:f>データシート!$A$33</c:f>
              <c:strCache>
                <c:ptCount val="1"/>
                <c:pt idx="0">
                  <c:v>岡山市介護保険費特別会計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0.28000000000000003</c:v>
                </c:pt>
                <c:pt idx="2">
                  <c:v>#N/A</c:v>
                </c:pt>
                <c:pt idx="3">
                  <c:v>0.28000000000000003</c:v>
                </c:pt>
                <c:pt idx="4">
                  <c:v>#N/A</c:v>
                </c:pt>
                <c:pt idx="5">
                  <c:v>0.59</c:v>
                </c:pt>
                <c:pt idx="6">
                  <c:v>#N/A</c:v>
                </c:pt>
                <c:pt idx="7">
                  <c:v>0.71</c:v>
                </c:pt>
                <c:pt idx="8">
                  <c:v>#N/A</c:v>
                </c:pt>
                <c:pt idx="9">
                  <c:v>1.0900000000000001</c:v>
                </c:pt>
              </c:numCache>
            </c:numRef>
          </c:val>
          <c:extLst>
            <c:ext xmlns:c16="http://schemas.microsoft.com/office/drawing/2014/chart" uri="{C3380CC4-5D6E-409C-BE32-E72D297353CC}">
              <c16:uniqueId val="{00000006-12B2-4571-9852-12B6D5101D17}"/>
            </c:ext>
          </c:extLst>
        </c:ser>
        <c:ser>
          <c:idx val="7"/>
          <c:order val="7"/>
          <c:tx>
            <c:strRef>
              <c:f>データシート!$A$34</c:f>
              <c:strCache>
                <c:ptCount val="1"/>
                <c:pt idx="0">
                  <c:v>岡山市市場事業会計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1.44</c:v>
                </c:pt>
                <c:pt idx="2">
                  <c:v>#N/A</c:v>
                </c:pt>
                <c:pt idx="3">
                  <c:v>1.49</c:v>
                </c:pt>
                <c:pt idx="4">
                  <c:v>#N/A</c:v>
                </c:pt>
                <c:pt idx="5">
                  <c:v>1.52</c:v>
                </c:pt>
                <c:pt idx="6">
                  <c:v>#N/A</c:v>
                </c:pt>
                <c:pt idx="7">
                  <c:v>1.52</c:v>
                </c:pt>
                <c:pt idx="8">
                  <c:v>#N/A</c:v>
                </c:pt>
                <c:pt idx="9">
                  <c:v>1.62</c:v>
                </c:pt>
              </c:numCache>
            </c:numRef>
          </c:val>
          <c:extLst>
            <c:ext xmlns:c16="http://schemas.microsoft.com/office/drawing/2014/chart" uri="{C3380CC4-5D6E-409C-BE32-E72D297353CC}">
              <c16:uniqueId val="{00000007-12B2-4571-9852-12B6D5101D17}"/>
            </c:ext>
          </c:extLst>
        </c:ser>
        <c:ser>
          <c:idx val="8"/>
          <c:order val="8"/>
          <c:tx>
            <c:strRef>
              <c:f>データシート!$A$35</c:f>
              <c:strCache>
                <c:ptCount val="1"/>
                <c:pt idx="0">
                  <c:v>岡山市水道事業会計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5.62</c:v>
                </c:pt>
                <c:pt idx="2">
                  <c:v>#N/A</c:v>
                </c:pt>
                <c:pt idx="3">
                  <c:v>5.4</c:v>
                </c:pt>
                <c:pt idx="4">
                  <c:v>#N/A</c:v>
                </c:pt>
                <c:pt idx="5">
                  <c:v>4.91</c:v>
                </c:pt>
                <c:pt idx="6">
                  <c:v>#N/A</c:v>
                </c:pt>
                <c:pt idx="7">
                  <c:v>4.38</c:v>
                </c:pt>
                <c:pt idx="8">
                  <c:v>#N/A</c:v>
                </c:pt>
                <c:pt idx="9">
                  <c:v>4.08</c:v>
                </c:pt>
              </c:numCache>
            </c:numRef>
          </c:val>
          <c:extLst>
            <c:ext xmlns:c16="http://schemas.microsoft.com/office/drawing/2014/chart" uri="{C3380CC4-5D6E-409C-BE32-E72D297353CC}">
              <c16:uniqueId val="{00000008-12B2-4571-9852-12B6D5101D1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5.05</c:v>
                </c:pt>
                <c:pt idx="2">
                  <c:v>#N/A</c:v>
                </c:pt>
                <c:pt idx="3">
                  <c:v>5.44</c:v>
                </c:pt>
                <c:pt idx="4">
                  <c:v>#N/A</c:v>
                </c:pt>
                <c:pt idx="5">
                  <c:v>6.25</c:v>
                </c:pt>
                <c:pt idx="6">
                  <c:v>#N/A</c:v>
                </c:pt>
                <c:pt idx="7">
                  <c:v>6.63</c:v>
                </c:pt>
                <c:pt idx="8">
                  <c:v>#N/A</c:v>
                </c:pt>
                <c:pt idx="9">
                  <c:v>4.95</c:v>
                </c:pt>
              </c:numCache>
            </c:numRef>
          </c:val>
          <c:extLst>
            <c:ext xmlns:c16="http://schemas.microsoft.com/office/drawing/2014/chart" uri="{C3380CC4-5D6E-409C-BE32-E72D297353CC}">
              <c16:uniqueId val="{00000009-12B2-4571-9852-12B6D5101D1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30972</c:v>
                </c:pt>
                <c:pt idx="5">
                  <c:v>30697</c:v>
                </c:pt>
                <c:pt idx="8">
                  <c:v>30515</c:v>
                </c:pt>
                <c:pt idx="11">
                  <c:v>29979</c:v>
                </c:pt>
                <c:pt idx="14">
                  <c:v>29925</c:v>
                </c:pt>
              </c:numCache>
            </c:numRef>
          </c:val>
          <c:extLst>
            <c:ext xmlns:c16="http://schemas.microsoft.com/office/drawing/2014/chart" uri="{C3380CC4-5D6E-409C-BE32-E72D297353CC}">
              <c16:uniqueId val="{00000000-8802-4646-A125-D8AFD85C3A7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802-4646-A125-D8AFD85C3A7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3079</c:v>
                </c:pt>
                <c:pt idx="3">
                  <c:v>1261</c:v>
                </c:pt>
                <c:pt idx="6">
                  <c:v>1153</c:v>
                </c:pt>
                <c:pt idx="9">
                  <c:v>1101</c:v>
                </c:pt>
                <c:pt idx="12">
                  <c:v>1066</c:v>
                </c:pt>
              </c:numCache>
            </c:numRef>
          </c:val>
          <c:extLst>
            <c:ext xmlns:c16="http://schemas.microsoft.com/office/drawing/2014/chart" uri="{C3380CC4-5D6E-409C-BE32-E72D297353CC}">
              <c16:uniqueId val="{00000002-8802-4646-A125-D8AFD85C3A7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119</c:v>
                </c:pt>
                <c:pt idx="3">
                  <c:v>27</c:v>
                </c:pt>
                <c:pt idx="6">
                  <c:v>25</c:v>
                </c:pt>
                <c:pt idx="9">
                  <c:v>22</c:v>
                </c:pt>
                <c:pt idx="12">
                  <c:v>21</c:v>
                </c:pt>
              </c:numCache>
            </c:numRef>
          </c:val>
          <c:extLst>
            <c:ext xmlns:c16="http://schemas.microsoft.com/office/drawing/2014/chart" uri="{C3380CC4-5D6E-409C-BE32-E72D297353CC}">
              <c16:uniqueId val="{00000003-8802-4646-A125-D8AFD85C3A7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6335</c:v>
                </c:pt>
                <c:pt idx="3">
                  <c:v>6001</c:v>
                </c:pt>
                <c:pt idx="6">
                  <c:v>6214</c:v>
                </c:pt>
                <c:pt idx="9">
                  <c:v>6001</c:v>
                </c:pt>
                <c:pt idx="12">
                  <c:v>5860</c:v>
                </c:pt>
              </c:numCache>
            </c:numRef>
          </c:val>
          <c:extLst>
            <c:ext xmlns:c16="http://schemas.microsoft.com/office/drawing/2014/chart" uri="{C3380CC4-5D6E-409C-BE32-E72D297353CC}">
              <c16:uniqueId val="{00000004-8802-4646-A125-D8AFD85C3A7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2697</c:v>
                </c:pt>
                <c:pt idx="3">
                  <c:v>3030</c:v>
                </c:pt>
                <c:pt idx="6">
                  <c:v>3175</c:v>
                </c:pt>
                <c:pt idx="9">
                  <c:v>3333</c:v>
                </c:pt>
                <c:pt idx="12">
                  <c:v>3333</c:v>
                </c:pt>
              </c:numCache>
            </c:numRef>
          </c:val>
          <c:extLst>
            <c:ext xmlns:c16="http://schemas.microsoft.com/office/drawing/2014/chart" uri="{C3380CC4-5D6E-409C-BE32-E72D297353CC}">
              <c16:uniqueId val="{00000005-8802-4646-A125-D8AFD85C3A7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802-4646-A125-D8AFD85C3A7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29196</c:v>
                </c:pt>
                <c:pt idx="3">
                  <c:v>29175</c:v>
                </c:pt>
                <c:pt idx="6">
                  <c:v>29067</c:v>
                </c:pt>
                <c:pt idx="9">
                  <c:v>29255</c:v>
                </c:pt>
                <c:pt idx="12">
                  <c:v>29989</c:v>
                </c:pt>
              </c:numCache>
            </c:numRef>
          </c:val>
          <c:extLst>
            <c:ext xmlns:c16="http://schemas.microsoft.com/office/drawing/2014/chart" uri="{C3380CC4-5D6E-409C-BE32-E72D297353CC}">
              <c16:uniqueId val="{00000007-8802-4646-A125-D8AFD85C3A7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10454</c:v>
                </c:pt>
                <c:pt idx="2">
                  <c:v>#N/A</c:v>
                </c:pt>
                <c:pt idx="3">
                  <c:v>#N/A</c:v>
                </c:pt>
                <c:pt idx="4">
                  <c:v>8797</c:v>
                </c:pt>
                <c:pt idx="5">
                  <c:v>#N/A</c:v>
                </c:pt>
                <c:pt idx="6">
                  <c:v>#N/A</c:v>
                </c:pt>
                <c:pt idx="7">
                  <c:v>9119</c:v>
                </c:pt>
                <c:pt idx="8">
                  <c:v>#N/A</c:v>
                </c:pt>
                <c:pt idx="9">
                  <c:v>#N/A</c:v>
                </c:pt>
                <c:pt idx="10">
                  <c:v>9733</c:v>
                </c:pt>
                <c:pt idx="11">
                  <c:v>#N/A</c:v>
                </c:pt>
                <c:pt idx="12">
                  <c:v>#N/A</c:v>
                </c:pt>
                <c:pt idx="13">
                  <c:v>10344</c:v>
                </c:pt>
                <c:pt idx="14">
                  <c:v>#N/A</c:v>
                </c:pt>
              </c:numCache>
            </c:numRef>
          </c:val>
          <c:smooth val="0"/>
          <c:extLst>
            <c:ext xmlns:c16="http://schemas.microsoft.com/office/drawing/2014/chart" uri="{C3380CC4-5D6E-409C-BE32-E72D297353CC}">
              <c16:uniqueId val="{00000008-8802-4646-A125-D8AFD85C3A7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369716</c:v>
                </c:pt>
                <c:pt idx="5">
                  <c:v>376864</c:v>
                </c:pt>
                <c:pt idx="8">
                  <c:v>387164</c:v>
                </c:pt>
                <c:pt idx="11">
                  <c:v>401717</c:v>
                </c:pt>
                <c:pt idx="14">
                  <c:v>407644</c:v>
                </c:pt>
              </c:numCache>
            </c:numRef>
          </c:val>
          <c:extLst>
            <c:ext xmlns:c16="http://schemas.microsoft.com/office/drawing/2014/chart" uri="{C3380CC4-5D6E-409C-BE32-E72D297353CC}">
              <c16:uniqueId val="{00000000-A020-40A4-81F8-443831E9AFB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67968</c:v>
                </c:pt>
                <c:pt idx="5">
                  <c:v>66858</c:v>
                </c:pt>
                <c:pt idx="8">
                  <c:v>66437</c:v>
                </c:pt>
                <c:pt idx="11">
                  <c:v>68792</c:v>
                </c:pt>
                <c:pt idx="14">
                  <c:v>69819</c:v>
                </c:pt>
              </c:numCache>
            </c:numRef>
          </c:val>
          <c:extLst>
            <c:ext xmlns:c16="http://schemas.microsoft.com/office/drawing/2014/chart" uri="{C3380CC4-5D6E-409C-BE32-E72D297353CC}">
              <c16:uniqueId val="{00000001-A020-40A4-81F8-443831E9AFB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76383</c:v>
                </c:pt>
                <c:pt idx="5">
                  <c:v>79920</c:v>
                </c:pt>
                <c:pt idx="8">
                  <c:v>82649</c:v>
                </c:pt>
                <c:pt idx="11">
                  <c:v>97448</c:v>
                </c:pt>
                <c:pt idx="14">
                  <c:v>103745</c:v>
                </c:pt>
              </c:numCache>
            </c:numRef>
          </c:val>
          <c:extLst>
            <c:ext xmlns:c16="http://schemas.microsoft.com/office/drawing/2014/chart" uri="{C3380CC4-5D6E-409C-BE32-E72D297353CC}">
              <c16:uniqueId val="{00000002-A020-40A4-81F8-443831E9AFB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020-40A4-81F8-443831E9AFB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020-40A4-81F8-443831E9AFB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1433</c:v>
                </c:pt>
                <c:pt idx="3">
                  <c:v>1467</c:v>
                </c:pt>
                <c:pt idx="6">
                  <c:v>356</c:v>
                </c:pt>
                <c:pt idx="9">
                  <c:v>2</c:v>
                </c:pt>
                <c:pt idx="12">
                  <c:v>3</c:v>
                </c:pt>
              </c:numCache>
            </c:numRef>
          </c:val>
          <c:extLst>
            <c:ext xmlns:c16="http://schemas.microsoft.com/office/drawing/2014/chart" uri="{C3380CC4-5D6E-409C-BE32-E72D297353CC}">
              <c16:uniqueId val="{00000005-A020-40A4-81F8-443831E9AFB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58417</c:v>
                </c:pt>
                <c:pt idx="3">
                  <c:v>57569</c:v>
                </c:pt>
                <c:pt idx="6">
                  <c:v>56832</c:v>
                </c:pt>
                <c:pt idx="9">
                  <c:v>56281</c:v>
                </c:pt>
                <c:pt idx="12">
                  <c:v>53994</c:v>
                </c:pt>
              </c:numCache>
            </c:numRef>
          </c:val>
          <c:extLst>
            <c:ext xmlns:c16="http://schemas.microsoft.com/office/drawing/2014/chart" uri="{C3380CC4-5D6E-409C-BE32-E72D297353CC}">
              <c16:uniqueId val="{00000006-A020-40A4-81F8-443831E9AFB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151</c:v>
                </c:pt>
                <c:pt idx="3">
                  <c:v>149</c:v>
                </c:pt>
                <c:pt idx="6">
                  <c:v>127</c:v>
                </c:pt>
                <c:pt idx="9">
                  <c:v>122</c:v>
                </c:pt>
                <c:pt idx="12">
                  <c:v>112</c:v>
                </c:pt>
              </c:numCache>
            </c:numRef>
          </c:val>
          <c:extLst>
            <c:ext xmlns:c16="http://schemas.microsoft.com/office/drawing/2014/chart" uri="{C3380CC4-5D6E-409C-BE32-E72D297353CC}">
              <c16:uniqueId val="{00000007-A020-40A4-81F8-443831E9AFB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101405</c:v>
                </c:pt>
                <c:pt idx="3">
                  <c:v>95474</c:v>
                </c:pt>
                <c:pt idx="6">
                  <c:v>92894</c:v>
                </c:pt>
                <c:pt idx="9">
                  <c:v>92410</c:v>
                </c:pt>
                <c:pt idx="12">
                  <c:v>90229</c:v>
                </c:pt>
              </c:numCache>
            </c:numRef>
          </c:val>
          <c:extLst>
            <c:ext xmlns:c16="http://schemas.microsoft.com/office/drawing/2014/chart" uri="{C3380CC4-5D6E-409C-BE32-E72D297353CC}">
              <c16:uniqueId val="{00000008-A020-40A4-81F8-443831E9AFB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16415</c:v>
                </c:pt>
                <c:pt idx="3">
                  <c:v>14919</c:v>
                </c:pt>
                <c:pt idx="6">
                  <c:v>14750</c:v>
                </c:pt>
                <c:pt idx="9">
                  <c:v>14453</c:v>
                </c:pt>
                <c:pt idx="12">
                  <c:v>13915</c:v>
                </c:pt>
              </c:numCache>
            </c:numRef>
          </c:val>
          <c:extLst>
            <c:ext xmlns:c16="http://schemas.microsoft.com/office/drawing/2014/chart" uri="{C3380CC4-5D6E-409C-BE32-E72D297353CC}">
              <c16:uniqueId val="{00000009-A020-40A4-81F8-443831E9AFB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352156</c:v>
                </c:pt>
                <c:pt idx="3">
                  <c:v>352657</c:v>
                </c:pt>
                <c:pt idx="6">
                  <c:v>363236</c:v>
                </c:pt>
                <c:pt idx="9">
                  <c:v>372560</c:v>
                </c:pt>
                <c:pt idx="12">
                  <c:v>377959</c:v>
                </c:pt>
              </c:numCache>
            </c:numRef>
          </c:val>
          <c:extLst>
            <c:ext xmlns:c16="http://schemas.microsoft.com/office/drawing/2014/chart" uri="{C3380CC4-5D6E-409C-BE32-E72D297353CC}">
              <c16:uniqueId val="{0000000A-A020-40A4-81F8-443831E9AFB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15910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020-40A4-81F8-443831E9AFB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19808</c:v>
                </c:pt>
                <c:pt idx="1">
                  <c:v>20736</c:v>
                </c:pt>
                <c:pt idx="2">
                  <c:v>22840</c:v>
                </c:pt>
              </c:numCache>
            </c:numRef>
          </c:val>
          <c:extLst>
            <c:ext xmlns:c16="http://schemas.microsoft.com/office/drawing/2014/chart" uri="{C3380CC4-5D6E-409C-BE32-E72D297353CC}">
              <c16:uniqueId val="{00000000-1C3C-4F20-A8B8-11442C9C45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1446</c:v>
                </c:pt>
                <c:pt idx="1">
                  <c:v>1477</c:v>
                </c:pt>
                <c:pt idx="2">
                  <c:v>1529</c:v>
                </c:pt>
              </c:numCache>
            </c:numRef>
          </c:val>
          <c:extLst>
            <c:ext xmlns:c16="http://schemas.microsoft.com/office/drawing/2014/chart" uri="{C3380CC4-5D6E-409C-BE32-E72D297353CC}">
              <c16:uniqueId val="{00000001-1C3C-4F20-A8B8-11442C9C45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34134</c:v>
                </c:pt>
                <c:pt idx="1">
                  <c:v>37310</c:v>
                </c:pt>
                <c:pt idx="2">
                  <c:v>41536</c:v>
                </c:pt>
              </c:numCache>
            </c:numRef>
          </c:val>
          <c:extLst>
            <c:ext xmlns:c16="http://schemas.microsoft.com/office/drawing/2014/chart" uri="{C3380CC4-5D6E-409C-BE32-E72D297353CC}">
              <c16:uniqueId val="{00000002-1C3C-4F20-A8B8-11442C9C45B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は長寿命化事業や大規模事業に伴う元利償還金の増、満期一括償還地方債に係る年度割相当額の増の一方、道路事業に係る県債償還負担金の減に伴う債務負担行為に基づく支出額の減などにより増加傾向となっています。</a:t>
          </a:r>
        </a:p>
        <a:p>
          <a:r>
            <a:rPr kumimoji="1" lang="ja-JP" altLang="en-US" sz="1400">
              <a:latin typeface="ＭＳ ゴシック" pitchFamily="49" charset="-128"/>
              <a:ea typeface="ＭＳ ゴシック" pitchFamily="49" charset="-128"/>
            </a:rPr>
            <a:t>　算入公債費等は特定財源や普通交付税の減により減少傾向となっています。　</a:t>
          </a:r>
        </a:p>
        <a:p>
          <a:r>
            <a:rPr kumimoji="1" lang="ja-JP" altLang="en-US" sz="1400">
              <a:latin typeface="ＭＳ ゴシック" pitchFamily="49" charset="-128"/>
              <a:ea typeface="ＭＳ ゴシック" pitchFamily="49" charset="-128"/>
            </a:rPr>
            <a:t>　引き続き建設事業の重点化や進度調整、交付税措置が有利な起債の活用により、健全な実質公債費比率の維持に努めていきます。</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減債基金積立不足額を生じることなく着実な積立を実施しております。減債基金残高及び減債基金積立相当額は、平成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年度以降の市場公募債発行に伴い増加傾向です。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年度は県費負担教職員の権限移譲に伴う退職手当支給予定額の増により増加しましたが、平成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支給水準の引下げによる退職手当支給見込額の減等により再び減少しました。そして令和元年度には、下水道事業債の残高減少等により将来負担額が減少し、さらに基金等の充当可能財源が増加したことから、充当可能財源が将来負担額を上回りました。</a:t>
          </a:r>
        </a:p>
        <a:p>
          <a:r>
            <a:rPr kumimoji="1" lang="ja-JP" altLang="en-US" sz="1400">
              <a:latin typeface="ＭＳ ゴシック" pitchFamily="49" charset="-128"/>
              <a:ea typeface="ＭＳ ゴシック" pitchFamily="49" charset="-128"/>
            </a:rPr>
            <a:t>　令和４年度についても交付税算入の多い有利な財源の活用や基金の増などにより、令和３年度に引き続き充当可能財源が将来負担を上回っております。</a:t>
          </a:r>
        </a:p>
        <a:p>
          <a:r>
            <a:rPr kumimoji="1" lang="ja-JP" altLang="en-US" sz="1400">
              <a:latin typeface="ＭＳ ゴシック" pitchFamily="49" charset="-128"/>
              <a:ea typeface="ＭＳ ゴシック" pitchFamily="49" charset="-128"/>
            </a:rPr>
            <a:t>　将来世代に負担を先送りすることのないよう、引き続き健全な財政運営に努めていきます。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岡山県岡山市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・当初予算財源として財政調整基金を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億円取り崩した一方、実質収支の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を下回らない額である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・今後増加が見込まれる一般廃棄物処理施設や学校教育施設等の整備費に対応するため、一般廃棄物処理施設整備基金に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億円、学校教育施設等整備基金に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億円余の増加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・市税収入の大幅な減収や災害等に必要となる財源として一定程度の財政調整基金を維持していくとともに、それぞれ個々の資金使途目的に合わせて特定目的基金の運用を図っていきます。</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・公共施設整備基金：公共施設等の整備事業の財源に充てるため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・庁舎整備基金：庁舎整備事業の財源に充てるため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・一般廃棄物処理施設整備基金：一般廃棄物処理施設整備事業の財源に充てるため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・地域福祉基金：在宅福祉事業、その他の地域福祉の充実に寄与する事業に要する経費の財源に充てるため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・学校教育施設等整備基金：学校教育設備等を整備する財源に充てるため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・地域福祉基金：こども医療費助成の財源に充てるため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・学校教育施設等整備基金：学校教育施設等整備事業の財源に充てるため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・一般廃棄物処理施設整備基金：一般廃棄物処理施設整備事業の財源に充てるため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・庁舎整備基金：今後、本庁舎整備事業の進捗に従い取崩して事業の財源に充てていく予定です。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・公共施設等整備基金：公共施設の整備等のための事業の財源に充てていく予定です。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・第六次総合計画に基づく施策等の実施のため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を下回らない額である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・前年度末残高対比で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割程度となるように努めることとしています。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・今後も市税収入の大幅な減少や災害への備え等のため、一定程度の残高を維持していくように努めます。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利息の積立によるもの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今後、公債費の増加が見込まれており、平準化の財源として一定程度を維持していく見込みです。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5BF17D47-4C2E-45F5-A38D-3D2CA8474674}"/>
            </a:ext>
          </a:extLst>
        </xdr:cNvPr>
        <xdr:cNvSpPr/>
      </xdr:nvSpPr>
      <xdr:spPr>
        <a:xfrm>
          <a:off x="662940" y="419100"/>
          <a:ext cx="1154557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B2A320B8-7DFC-4BE3-838A-FD7A22501D88}"/>
            </a:ext>
          </a:extLst>
        </xdr:cNvPr>
        <xdr:cNvSpPr/>
      </xdr:nvSpPr>
      <xdr:spPr>
        <a:xfrm>
          <a:off x="18364200" y="402590"/>
          <a:ext cx="356489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40FF0196-0AB3-4F8D-BDBC-4E76FB8340C6}"/>
            </a:ext>
          </a:extLst>
        </xdr:cNvPr>
        <xdr:cNvSpPr/>
      </xdr:nvSpPr>
      <xdr:spPr>
        <a:xfrm>
          <a:off x="18385790" y="435610"/>
          <a:ext cx="352996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BA75FBAC-AA28-4D98-840E-BE037D3FC6FF}"/>
            </a:ext>
          </a:extLst>
        </xdr:cNvPr>
        <xdr:cNvSpPr/>
      </xdr:nvSpPr>
      <xdr:spPr>
        <a:xfrm>
          <a:off x="18418810" y="457200"/>
          <a:ext cx="348043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96B0D1D5-03C9-46C2-A4AA-5DC2508524F4}"/>
            </a:ext>
          </a:extLst>
        </xdr:cNvPr>
        <xdr:cNvSpPr/>
      </xdr:nvSpPr>
      <xdr:spPr>
        <a:xfrm>
          <a:off x="15819755" y="402590"/>
          <a:ext cx="243014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94305E94-DD81-4E89-9015-7DFD39911FD8}"/>
            </a:ext>
          </a:extLst>
        </xdr:cNvPr>
        <xdr:cNvSpPr/>
      </xdr:nvSpPr>
      <xdr:spPr>
        <a:xfrm>
          <a:off x="15841345" y="435610"/>
          <a:ext cx="238569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2EC80BDE-B402-4EF4-BF73-3E1AC7DA736E}"/>
            </a:ext>
          </a:extLst>
        </xdr:cNvPr>
        <xdr:cNvSpPr/>
      </xdr:nvSpPr>
      <xdr:spPr>
        <a:xfrm>
          <a:off x="15864840" y="457200"/>
          <a:ext cx="2330450"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60D36D43-48E1-44B5-9907-159FD9223514}"/>
            </a:ext>
          </a:extLst>
        </xdr:cNvPr>
        <xdr:cNvSpPr/>
      </xdr:nvSpPr>
      <xdr:spPr>
        <a:xfrm>
          <a:off x="760730" y="1208405"/>
          <a:ext cx="8764270" cy="17608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F9F32AF-16B5-4AC4-B198-1111A86BC6B0}"/>
            </a:ext>
          </a:extLst>
        </xdr:cNvPr>
        <xdr:cNvSpPr/>
      </xdr:nvSpPr>
      <xdr:spPr>
        <a:xfrm>
          <a:off x="876300" y="1238250"/>
          <a:ext cx="126555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7676D701-9F87-4FEC-AF81-973E470CD4D2}"/>
            </a:ext>
          </a:extLst>
        </xdr:cNvPr>
        <xdr:cNvSpPr/>
      </xdr:nvSpPr>
      <xdr:spPr>
        <a:xfrm>
          <a:off x="2095500" y="1238250"/>
          <a:ext cx="1140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702,020
687,932
789.95
391,046,068
375,817,774
9,563,152
206,289,107
343,772,121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0F98AF7-521E-4F33-8D70-8E17FFBE7DD9}"/>
            </a:ext>
          </a:extLst>
        </xdr:cNvPr>
        <xdr:cNvSpPr/>
      </xdr:nvSpPr>
      <xdr:spPr>
        <a:xfrm>
          <a:off x="3291840" y="1238250"/>
          <a:ext cx="1394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C14DE234-8FF9-4CEA-B92E-72869F58FB45}"/>
            </a:ext>
          </a:extLst>
        </xdr:cNvPr>
        <xdr:cNvSpPr/>
      </xdr:nvSpPr>
      <xdr:spPr>
        <a:xfrm>
          <a:off x="4686300" y="1253490"/>
          <a:ext cx="184531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3C3D7109-F3C0-473E-A93B-2D2395D4E239}"/>
            </a:ext>
          </a:extLst>
        </xdr:cNvPr>
        <xdr:cNvSpPr/>
      </xdr:nvSpPr>
      <xdr:spPr>
        <a:xfrm>
          <a:off x="6531610" y="1253490"/>
          <a:ext cx="114808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0A78AB5-16F4-45A7-9B82-1659EAD2DCB8}"/>
            </a:ext>
          </a:extLst>
        </xdr:cNvPr>
        <xdr:cNvSpPr/>
      </xdr:nvSpPr>
      <xdr:spPr>
        <a:xfrm>
          <a:off x="7750810" y="1253490"/>
          <a:ext cx="57023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3F229729-9940-4F6B-86D1-6524F7161F64}"/>
            </a:ext>
          </a:extLst>
        </xdr:cNvPr>
        <xdr:cNvSpPr/>
      </xdr:nvSpPr>
      <xdr:spPr>
        <a:xfrm>
          <a:off x="4686300" y="2095500"/>
          <a:ext cx="184531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9EDE061A-24E2-4535-8360-27645BA25FEB}"/>
            </a:ext>
          </a:extLst>
        </xdr:cNvPr>
        <xdr:cNvSpPr/>
      </xdr:nvSpPr>
      <xdr:spPr>
        <a:xfrm>
          <a:off x="6591300" y="2095500"/>
          <a:ext cx="31242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91E1B1E4-C1E2-4114-83CB-828E23FE33A0}"/>
            </a:ext>
          </a:extLst>
        </xdr:cNvPr>
        <xdr:cNvSpPr/>
      </xdr:nvSpPr>
      <xdr:spPr>
        <a:xfrm>
          <a:off x="9745345" y="1208405"/>
          <a:ext cx="130365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C8AC296-2D98-45F9-A0A6-A41DFA4E0E75}"/>
            </a:ext>
          </a:extLst>
        </xdr:cNvPr>
        <xdr:cNvSpPr/>
      </xdr:nvSpPr>
      <xdr:spPr>
        <a:xfrm>
          <a:off x="9959340" y="12680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E359FB86-8AFF-4712-8B4E-FAE3D8145466}"/>
            </a:ext>
          </a:extLst>
        </xdr:cNvPr>
        <xdr:cNvSpPr/>
      </xdr:nvSpPr>
      <xdr:spPr>
        <a:xfrm>
          <a:off x="9959340" y="15405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F175802-CAD9-40AA-AE0D-0F102FC35615}"/>
            </a:ext>
          </a:extLst>
        </xdr:cNvPr>
        <xdr:cNvSpPr/>
      </xdr:nvSpPr>
      <xdr:spPr>
        <a:xfrm>
          <a:off x="9959340" y="1866900"/>
          <a:ext cx="1157605"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1C59767-51DE-460B-998E-AAF0A6BB53F3}"/>
            </a:ext>
          </a:extLst>
        </xdr:cNvPr>
        <xdr:cNvCxnSpPr/>
      </xdr:nvCxnSpPr>
      <xdr:spPr>
        <a:xfrm>
          <a:off x="9821545" y="1360805"/>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83BFF2B-5611-41ED-B06B-5471ED01C38E}"/>
            </a:ext>
          </a:extLst>
        </xdr:cNvPr>
        <xdr:cNvCxnSpPr/>
      </xdr:nvCxnSpPr>
      <xdr:spPr>
        <a:xfrm>
          <a:off x="9906000" y="1845310"/>
          <a:ext cx="0" cy="13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530FD479-BD6A-4591-832A-52D15F171966}"/>
            </a:ext>
          </a:extLst>
        </xdr:cNvPr>
        <xdr:cNvCxnSpPr/>
      </xdr:nvCxnSpPr>
      <xdr:spPr>
        <a:xfrm>
          <a:off x="9821545" y="1845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8097E4D6-2399-49D0-8A1F-8D57CC5B2A05}"/>
            </a:ext>
          </a:extLst>
        </xdr:cNvPr>
        <xdr:cNvCxnSpPr/>
      </xdr:nvCxnSpPr>
      <xdr:spPr>
        <a:xfrm flipV="1">
          <a:off x="9906000" y="207581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A013153-77AD-4463-8DDF-6798BBEC73EB}"/>
            </a:ext>
          </a:extLst>
        </xdr:cNvPr>
        <xdr:cNvCxnSpPr/>
      </xdr:nvCxnSpPr>
      <xdr:spPr>
        <a:xfrm>
          <a:off x="9821545" y="2226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88B0503-E4E8-4763-8750-9A7939C43C5D}"/>
            </a:ext>
          </a:extLst>
        </xdr:cNvPr>
        <xdr:cNvSpPr/>
      </xdr:nvSpPr>
      <xdr:spPr>
        <a:xfrm>
          <a:off x="9856470" y="1306195"/>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7CE40B57-6C5D-4994-8188-183343016B7B}"/>
            </a:ext>
          </a:extLst>
        </xdr:cNvPr>
        <xdr:cNvSpPr/>
      </xdr:nvSpPr>
      <xdr:spPr>
        <a:xfrm>
          <a:off x="9856470" y="1572895"/>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C212AA38-A37C-4161-92ED-27E407FB96CC}"/>
            </a:ext>
          </a:extLst>
        </xdr:cNvPr>
        <xdr:cNvSpPr txBox="1"/>
      </xdr:nvSpPr>
      <xdr:spPr>
        <a:xfrm>
          <a:off x="701040" y="300609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233961F8-3DA6-4BBD-BF75-420430B754DF}"/>
            </a:ext>
          </a:extLst>
        </xdr:cNvPr>
        <xdr:cNvSpPr txBox="1"/>
      </xdr:nvSpPr>
      <xdr:spPr>
        <a:xfrm>
          <a:off x="701040" y="3265805"/>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67AB5643-76A1-4600-9516-DE7DE52D1BE2}"/>
            </a:ext>
          </a:extLst>
        </xdr:cNvPr>
        <xdr:cNvSpPr txBox="1"/>
      </xdr:nvSpPr>
      <xdr:spPr>
        <a:xfrm>
          <a:off x="701040" y="352171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B148100-0DC9-4742-9E16-9A4784FA68E3}"/>
            </a:ext>
          </a:extLst>
        </xdr:cNvPr>
        <xdr:cNvSpPr txBox="1"/>
      </xdr:nvSpPr>
      <xdr:spPr>
        <a:xfrm>
          <a:off x="70104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21404F9B-38A4-4B5C-9637-9D797D6BBBBB}"/>
            </a:ext>
          </a:extLst>
        </xdr:cNvPr>
        <xdr:cNvSpPr txBox="1"/>
      </xdr:nvSpPr>
      <xdr:spPr>
        <a:xfrm>
          <a:off x="701040" y="402780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E2F38321-59D0-4178-B57E-F8C1919FC560}"/>
            </a:ext>
          </a:extLst>
        </xdr:cNvPr>
        <xdr:cNvSpPr txBox="1"/>
      </xdr:nvSpPr>
      <xdr:spPr>
        <a:xfrm>
          <a:off x="701040" y="428371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45152F5-F9FC-4AA2-A05C-BC040E67A0E2}"/>
            </a:ext>
          </a:extLst>
        </xdr:cNvPr>
        <xdr:cNvSpPr txBox="1"/>
      </xdr:nvSpPr>
      <xdr:spPr>
        <a:xfrm>
          <a:off x="70104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331DAE43-FE50-46E8-8419-78EE1DCA937F}"/>
            </a:ext>
          </a:extLst>
        </xdr:cNvPr>
        <xdr:cNvSpPr/>
      </xdr:nvSpPr>
      <xdr:spPr>
        <a:xfrm>
          <a:off x="701040" y="501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E2186DCF-768E-440B-B4C7-EAE3764B17FA}"/>
            </a:ext>
          </a:extLst>
        </xdr:cNvPr>
        <xdr:cNvSpPr txBox="1"/>
      </xdr:nvSpPr>
      <xdr:spPr>
        <a:xfrm>
          <a:off x="1620677" y="53746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EFF00712-8ADF-4F5F-8355-713425D0CB3B}"/>
            </a:ext>
          </a:extLst>
        </xdr:cNvPr>
        <xdr:cNvSpPr txBox="1"/>
      </xdr:nvSpPr>
      <xdr:spPr>
        <a:xfrm>
          <a:off x="2888459"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CC060E9E-7894-477D-972F-ED1EE95A7A36}"/>
            </a:ext>
          </a:extLst>
        </xdr:cNvPr>
        <xdr:cNvSpPr/>
      </xdr:nvSpPr>
      <xdr:spPr>
        <a:xfrm>
          <a:off x="5372100" y="527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9D3970A0-0259-4669-9B94-7EFD5184024F}"/>
            </a:ext>
          </a:extLst>
        </xdr:cNvPr>
        <xdr:cNvSpPr/>
      </xdr:nvSpPr>
      <xdr:spPr>
        <a:xfrm>
          <a:off x="5372100" y="5459095"/>
          <a:ext cx="138684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6CC2BA4-464C-4503-AD67-67186D00F225}"/>
            </a:ext>
          </a:extLst>
        </xdr:cNvPr>
        <xdr:cNvSpPr/>
      </xdr:nvSpPr>
      <xdr:spPr>
        <a:xfrm>
          <a:off x="68745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BCA9171-DBD3-43B8-821B-7AD2621A233E}"/>
            </a:ext>
          </a:extLst>
        </xdr:cNvPr>
        <xdr:cNvSpPr/>
      </xdr:nvSpPr>
      <xdr:spPr>
        <a:xfrm>
          <a:off x="68745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FF9EC0C9-58CB-423B-8A4F-03F16BA0C739}"/>
            </a:ext>
          </a:extLst>
        </xdr:cNvPr>
        <xdr:cNvSpPr/>
      </xdr:nvSpPr>
      <xdr:spPr>
        <a:xfrm>
          <a:off x="8199755" y="527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A6F108AE-7ED1-4F25-AE08-8E716E2B26B5}"/>
            </a:ext>
          </a:extLst>
        </xdr:cNvPr>
        <xdr:cNvSpPr/>
      </xdr:nvSpPr>
      <xdr:spPr>
        <a:xfrm>
          <a:off x="8199755" y="5459095"/>
          <a:ext cx="114998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875C650B-0CF3-4D22-8D07-90D5C3189253}"/>
            </a:ext>
          </a:extLst>
        </xdr:cNvPr>
        <xdr:cNvSpPr/>
      </xdr:nvSpPr>
      <xdr:spPr>
        <a:xfrm>
          <a:off x="701040" y="5780405"/>
          <a:ext cx="462470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E0BE460D-660C-446B-8D34-4E6B58C3FEDB}"/>
            </a:ext>
          </a:extLst>
        </xdr:cNvPr>
        <xdr:cNvSpPr/>
      </xdr:nvSpPr>
      <xdr:spPr>
        <a:xfrm>
          <a:off x="550291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F933E7AD-656B-4DD4-8C4C-0279B5DB6477}"/>
            </a:ext>
          </a:extLst>
        </xdr:cNvPr>
        <xdr:cNvSpPr/>
      </xdr:nvSpPr>
      <xdr:spPr>
        <a:xfrm>
          <a:off x="5502910" y="578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67A0AD12-1790-45A5-9CBB-CD4EBC55FC34}"/>
            </a:ext>
          </a:extLst>
        </xdr:cNvPr>
        <xdr:cNvSpPr txBox="1"/>
      </xdr:nvSpPr>
      <xdr:spPr>
        <a:xfrm>
          <a:off x="5608955" y="609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市税の納税義務者数の増等により基準財政収入額が増加し、また、単位費用の増等により基準財政需要額も</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a:t>
          </a:r>
          <a:r>
            <a:rPr kumimoji="1" lang="ja-JP" altLang="en-US" sz="1300">
              <a:latin typeface="ＭＳ Ｐゴシック" panose="020B0600070205080204" pitchFamily="50" charset="-128"/>
              <a:ea typeface="ＭＳ Ｐゴシック" panose="020B0600070205080204" pitchFamily="50" charset="-128"/>
            </a:rPr>
            <a:t>しました。令和４年度の単年度の財政力指数は令和３年度の同指数から</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ポイント上昇しましたが、３ヶ年平均でみる財政力指数は前年度から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ポイント低下しました。</a:t>
          </a:r>
        </a:p>
        <a:p>
          <a:r>
            <a:rPr kumimoji="1" lang="ja-JP" altLang="en-US" sz="1300">
              <a:latin typeface="ＭＳ Ｐゴシック" panose="020B0600070205080204" pitchFamily="50" charset="-128"/>
              <a:ea typeface="ＭＳ Ｐゴシック" panose="020B0600070205080204" pitchFamily="50" charset="-128"/>
            </a:rPr>
            <a:t>　類似団体の平均値を下回って推移しており、市税収入等の更なる増収に努め、財政力の強化を図ります。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F5A8828F-E746-4D71-A7A3-908A6D3C26A6}"/>
            </a:ext>
          </a:extLst>
        </xdr:cNvPr>
        <xdr:cNvCxnSpPr/>
      </xdr:nvCxnSpPr>
      <xdr:spPr>
        <a:xfrm>
          <a:off x="701040" y="8187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A0B57062-2087-4C8E-BB55-9058C4E1E441}"/>
            </a:ext>
          </a:extLst>
        </xdr:cNvPr>
        <xdr:cNvSpPr txBox="1"/>
      </xdr:nvSpPr>
      <xdr:spPr>
        <a:xfrm>
          <a:off x="0"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A6EBB79D-B8ED-4A7F-9FB1-745E68280ED2}"/>
            </a:ext>
          </a:extLst>
        </xdr:cNvPr>
        <xdr:cNvCxnSpPr/>
      </xdr:nvCxnSpPr>
      <xdr:spPr>
        <a:xfrm>
          <a:off x="701040" y="77893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716171D7-468F-4DD1-9A40-DD459A56EFC0}"/>
            </a:ext>
          </a:extLst>
        </xdr:cNvPr>
        <xdr:cNvSpPr txBox="1"/>
      </xdr:nvSpPr>
      <xdr:spPr>
        <a:xfrm>
          <a:off x="0" y="764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AFAD72E6-13F6-46E0-A583-FAA9B1002551}"/>
            </a:ext>
          </a:extLst>
        </xdr:cNvPr>
        <xdr:cNvCxnSpPr/>
      </xdr:nvCxnSpPr>
      <xdr:spPr>
        <a:xfrm>
          <a:off x="701040" y="739097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121E8A2E-3274-4687-972B-D94B3060CFAF}"/>
            </a:ext>
          </a:extLst>
        </xdr:cNvPr>
        <xdr:cNvSpPr txBox="1"/>
      </xdr:nvSpPr>
      <xdr:spPr>
        <a:xfrm>
          <a:off x="0" y="724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25BBDF9A-F82C-45B5-8B19-13D1005A6471}"/>
            </a:ext>
          </a:extLst>
        </xdr:cNvPr>
        <xdr:cNvCxnSpPr/>
      </xdr:nvCxnSpPr>
      <xdr:spPr>
        <a:xfrm>
          <a:off x="701040" y="69888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1E0F7988-EEF6-49D7-80CD-54A05AE6696A}"/>
            </a:ext>
          </a:extLst>
        </xdr:cNvPr>
        <xdr:cNvSpPr txBox="1"/>
      </xdr:nvSpPr>
      <xdr:spPr>
        <a:xfrm>
          <a:off x="0" y="684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E50BB887-76DE-49A5-8D20-628E8B111304}"/>
            </a:ext>
          </a:extLst>
        </xdr:cNvPr>
        <xdr:cNvCxnSpPr/>
      </xdr:nvCxnSpPr>
      <xdr:spPr>
        <a:xfrm>
          <a:off x="701040" y="658092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FA2D5429-C049-4DBD-B87C-436B5F0AABB3}"/>
            </a:ext>
          </a:extLst>
        </xdr:cNvPr>
        <xdr:cNvSpPr txBox="1"/>
      </xdr:nvSpPr>
      <xdr:spPr>
        <a:xfrm>
          <a:off x="0" y="643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E76C3DA2-C035-4573-84ED-42F01768DAF0}"/>
            </a:ext>
          </a:extLst>
        </xdr:cNvPr>
        <xdr:cNvCxnSpPr/>
      </xdr:nvCxnSpPr>
      <xdr:spPr>
        <a:xfrm>
          <a:off x="701040" y="618257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40C820A4-1A37-4BA4-9100-DB1A9637ADCD}"/>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A004320B-3FC8-4942-8972-6B0C7753350D}"/>
            </a:ext>
          </a:extLst>
        </xdr:cNvPr>
        <xdr:cNvCxnSpPr/>
      </xdr:nvCxnSpPr>
      <xdr:spPr>
        <a:xfrm>
          <a:off x="701040" y="578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519FCACF-1309-4C51-9E80-5494B3D760DB}"/>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6D512C63-FBBC-4F04-8C0F-ECBCED8CD152}"/>
            </a:ext>
          </a:extLst>
        </xdr:cNvPr>
        <xdr:cNvSpPr/>
      </xdr:nvSpPr>
      <xdr:spPr>
        <a:xfrm>
          <a:off x="701040" y="5780405"/>
          <a:ext cx="462470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4233</xdr:rowOff>
    </xdr:to>
    <xdr:cxnSp macro="">
      <xdr:nvCxnSpPr>
        <xdr:cNvPr id="64" name="直線コネクタ 63">
          <a:extLst>
            <a:ext uri="{FF2B5EF4-FFF2-40B4-BE49-F238E27FC236}">
              <a16:creationId xmlns:a16="http://schemas.microsoft.com/office/drawing/2014/main" id="{87120192-8556-4A18-9CB7-89352B5FBBD5}"/>
            </a:ext>
          </a:extLst>
        </xdr:cNvPr>
        <xdr:cNvCxnSpPr/>
      </xdr:nvCxnSpPr>
      <xdr:spPr>
        <a:xfrm flipV="1">
          <a:off x="4511040" y="6096423"/>
          <a:ext cx="0" cy="1453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a:extLst>
            <a:ext uri="{FF2B5EF4-FFF2-40B4-BE49-F238E27FC236}">
              <a16:creationId xmlns:a16="http://schemas.microsoft.com/office/drawing/2014/main" id="{8AD915CB-6690-4125-B21D-3E4B4B66135C}"/>
            </a:ext>
          </a:extLst>
        </xdr:cNvPr>
        <xdr:cNvSpPr txBox="1"/>
      </xdr:nvSpPr>
      <xdr:spPr>
        <a:xfrm>
          <a:off x="4588510" y="75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a:extLst>
            <a:ext uri="{FF2B5EF4-FFF2-40B4-BE49-F238E27FC236}">
              <a16:creationId xmlns:a16="http://schemas.microsoft.com/office/drawing/2014/main" id="{39E6F626-4899-4EE1-A293-1D245FBE7AB4}"/>
            </a:ext>
          </a:extLst>
        </xdr:cNvPr>
        <xdr:cNvCxnSpPr/>
      </xdr:nvCxnSpPr>
      <xdr:spPr>
        <a:xfrm>
          <a:off x="4427855" y="7549938"/>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D14548B6-06BC-4C37-8930-06D681C3D7ED}"/>
            </a:ext>
          </a:extLst>
        </xdr:cNvPr>
        <xdr:cNvSpPr txBox="1"/>
      </xdr:nvSpPr>
      <xdr:spPr>
        <a:xfrm>
          <a:off x="4588510" y="584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31B68936-69E2-43DB-882E-44ADA84987E5}"/>
            </a:ext>
          </a:extLst>
        </xdr:cNvPr>
        <xdr:cNvCxnSpPr/>
      </xdr:nvCxnSpPr>
      <xdr:spPr>
        <a:xfrm>
          <a:off x="4427855" y="6096423"/>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116417</xdr:rowOff>
    </xdr:to>
    <xdr:cxnSp macro="">
      <xdr:nvCxnSpPr>
        <xdr:cNvPr id="69" name="直線コネクタ 68">
          <a:extLst>
            <a:ext uri="{FF2B5EF4-FFF2-40B4-BE49-F238E27FC236}">
              <a16:creationId xmlns:a16="http://schemas.microsoft.com/office/drawing/2014/main" id="{275E076F-1DFE-4541-B866-0DB701F7E58F}"/>
            </a:ext>
          </a:extLst>
        </xdr:cNvPr>
        <xdr:cNvCxnSpPr/>
      </xdr:nvCxnSpPr>
      <xdr:spPr>
        <a:xfrm>
          <a:off x="3749040" y="7105650"/>
          <a:ext cx="762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103310</xdr:rowOff>
    </xdr:from>
    <xdr:ext cx="762000" cy="259045"/>
    <xdr:sp macro="" textlink="">
      <xdr:nvSpPr>
        <xdr:cNvPr id="70" name="財政力平均値テキスト">
          <a:extLst>
            <a:ext uri="{FF2B5EF4-FFF2-40B4-BE49-F238E27FC236}">
              <a16:creationId xmlns:a16="http://schemas.microsoft.com/office/drawing/2014/main" id="{B2113393-C0CF-4522-9E9D-2251E07FA742}"/>
            </a:ext>
          </a:extLst>
        </xdr:cNvPr>
        <xdr:cNvSpPr txBox="1"/>
      </xdr:nvSpPr>
      <xdr:spPr>
        <a:xfrm>
          <a:off x="4588510" y="6616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a:extLst>
            <a:ext uri="{FF2B5EF4-FFF2-40B4-BE49-F238E27FC236}">
              <a16:creationId xmlns:a16="http://schemas.microsoft.com/office/drawing/2014/main" id="{AB17BE7C-770D-4494-AF08-C59AABF6EE73}"/>
            </a:ext>
          </a:extLst>
        </xdr:cNvPr>
        <xdr:cNvSpPr/>
      </xdr:nvSpPr>
      <xdr:spPr>
        <a:xfrm>
          <a:off x="4465955" y="677523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41</xdr:row>
      <xdr:rowOff>76200</xdr:rowOff>
    </xdr:to>
    <xdr:cxnSp macro="">
      <xdr:nvCxnSpPr>
        <xdr:cNvPr id="72" name="直線コネクタ 71">
          <a:extLst>
            <a:ext uri="{FF2B5EF4-FFF2-40B4-BE49-F238E27FC236}">
              <a16:creationId xmlns:a16="http://schemas.microsoft.com/office/drawing/2014/main" id="{C847FA9F-DA8F-4F22-930C-59EE58022C35}"/>
            </a:ext>
          </a:extLst>
        </xdr:cNvPr>
        <xdr:cNvCxnSpPr/>
      </xdr:nvCxnSpPr>
      <xdr:spPr>
        <a:xfrm>
          <a:off x="2941955" y="7029027"/>
          <a:ext cx="807085" cy="7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86783</xdr:rowOff>
    </xdr:from>
    <xdr:to>
      <xdr:col>19</xdr:col>
      <xdr:colOff>184150</xdr:colOff>
      <xdr:row>40</xdr:row>
      <xdr:rowOff>16933</xdr:rowOff>
    </xdr:to>
    <xdr:sp macro="" textlink="">
      <xdr:nvSpPr>
        <xdr:cNvPr id="73" name="フローチャート: 判断 72">
          <a:extLst>
            <a:ext uri="{FF2B5EF4-FFF2-40B4-BE49-F238E27FC236}">
              <a16:creationId xmlns:a16="http://schemas.microsoft.com/office/drawing/2014/main" id="{AD0BC247-246D-4962-A074-3C4ABC8895C3}"/>
            </a:ext>
          </a:extLst>
        </xdr:cNvPr>
        <xdr:cNvSpPr/>
      </xdr:nvSpPr>
      <xdr:spPr>
        <a:xfrm>
          <a:off x="3703955" y="677523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74" name="テキスト ボックス 73">
          <a:extLst>
            <a:ext uri="{FF2B5EF4-FFF2-40B4-BE49-F238E27FC236}">
              <a16:creationId xmlns:a16="http://schemas.microsoft.com/office/drawing/2014/main" id="{305BAF3E-8943-4164-9B32-7B1362B6781B}"/>
            </a:ext>
          </a:extLst>
        </xdr:cNvPr>
        <xdr:cNvSpPr txBox="1"/>
      </xdr:nvSpPr>
      <xdr:spPr>
        <a:xfrm>
          <a:off x="3406140" y="6540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40</xdr:row>
      <xdr:rowOff>167217</xdr:rowOff>
    </xdr:to>
    <xdr:cxnSp macro="">
      <xdr:nvCxnSpPr>
        <xdr:cNvPr id="75" name="直線コネクタ 74">
          <a:extLst>
            <a:ext uri="{FF2B5EF4-FFF2-40B4-BE49-F238E27FC236}">
              <a16:creationId xmlns:a16="http://schemas.microsoft.com/office/drawing/2014/main" id="{A55EAEDB-A40B-41EF-B0B1-33477D3E6104}"/>
            </a:ext>
          </a:extLst>
        </xdr:cNvPr>
        <xdr:cNvCxnSpPr/>
      </xdr:nvCxnSpPr>
      <xdr:spPr>
        <a:xfrm>
          <a:off x="2125345" y="7029027"/>
          <a:ext cx="8166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a:extLst>
            <a:ext uri="{FF2B5EF4-FFF2-40B4-BE49-F238E27FC236}">
              <a16:creationId xmlns:a16="http://schemas.microsoft.com/office/drawing/2014/main" id="{66CC8768-A122-4D9C-9316-EC690B014E96}"/>
            </a:ext>
          </a:extLst>
        </xdr:cNvPr>
        <xdr:cNvSpPr/>
      </xdr:nvSpPr>
      <xdr:spPr>
        <a:xfrm>
          <a:off x="2887345" y="6694805"/>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7" name="テキスト ボックス 76">
          <a:extLst>
            <a:ext uri="{FF2B5EF4-FFF2-40B4-BE49-F238E27FC236}">
              <a16:creationId xmlns:a16="http://schemas.microsoft.com/office/drawing/2014/main" id="{EF81B02E-2F3A-43D3-B81F-E122E79AFD5B}"/>
            </a:ext>
          </a:extLst>
        </xdr:cNvPr>
        <xdr:cNvSpPr txBox="1"/>
      </xdr:nvSpPr>
      <xdr:spPr>
        <a:xfrm>
          <a:off x="2599055" y="6463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167217</xdr:rowOff>
    </xdr:to>
    <xdr:cxnSp macro="">
      <xdr:nvCxnSpPr>
        <xdr:cNvPr id="78" name="直線コネクタ 77">
          <a:extLst>
            <a:ext uri="{FF2B5EF4-FFF2-40B4-BE49-F238E27FC236}">
              <a16:creationId xmlns:a16="http://schemas.microsoft.com/office/drawing/2014/main" id="{B15EE553-301E-481B-92CB-747A2BD549A3}"/>
            </a:ext>
          </a:extLst>
        </xdr:cNvPr>
        <xdr:cNvCxnSpPr/>
      </xdr:nvCxnSpPr>
      <xdr:spPr>
        <a:xfrm>
          <a:off x="1333500" y="6988810"/>
          <a:ext cx="791845"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a:extLst>
            <a:ext uri="{FF2B5EF4-FFF2-40B4-BE49-F238E27FC236}">
              <a16:creationId xmlns:a16="http://schemas.microsoft.com/office/drawing/2014/main" id="{818804C2-942F-49BC-BAE1-CEFFC7090BE2}"/>
            </a:ext>
          </a:extLst>
        </xdr:cNvPr>
        <xdr:cNvSpPr/>
      </xdr:nvSpPr>
      <xdr:spPr>
        <a:xfrm>
          <a:off x="2095500" y="6694805"/>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0" name="テキスト ボックス 79">
          <a:extLst>
            <a:ext uri="{FF2B5EF4-FFF2-40B4-BE49-F238E27FC236}">
              <a16:creationId xmlns:a16="http://schemas.microsoft.com/office/drawing/2014/main" id="{961DDA1C-BD66-47EE-BE2A-64BF5B07B884}"/>
            </a:ext>
          </a:extLst>
        </xdr:cNvPr>
        <xdr:cNvSpPr txBox="1"/>
      </xdr:nvSpPr>
      <xdr:spPr>
        <a:xfrm>
          <a:off x="1782445" y="6463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81" name="フローチャート: 判断 80">
          <a:extLst>
            <a:ext uri="{FF2B5EF4-FFF2-40B4-BE49-F238E27FC236}">
              <a16:creationId xmlns:a16="http://schemas.microsoft.com/office/drawing/2014/main" id="{69803230-6CDC-4ADD-8364-733646EB7247}"/>
            </a:ext>
          </a:extLst>
        </xdr:cNvPr>
        <xdr:cNvSpPr/>
      </xdr:nvSpPr>
      <xdr:spPr>
        <a:xfrm>
          <a:off x="1278890" y="6694805"/>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82" name="テキスト ボックス 81">
          <a:extLst>
            <a:ext uri="{FF2B5EF4-FFF2-40B4-BE49-F238E27FC236}">
              <a16:creationId xmlns:a16="http://schemas.microsoft.com/office/drawing/2014/main" id="{BB4D5F44-01B7-45B0-8184-074551B448A2}"/>
            </a:ext>
          </a:extLst>
        </xdr:cNvPr>
        <xdr:cNvSpPr txBox="1"/>
      </xdr:nvSpPr>
      <xdr:spPr>
        <a:xfrm>
          <a:off x="967740" y="6463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ADA3E7CA-D259-454F-BFCA-543DF2EAFA8D}"/>
            </a:ext>
          </a:extLst>
        </xdr:cNvPr>
        <xdr:cNvSpPr txBox="1"/>
      </xdr:nvSpPr>
      <xdr:spPr>
        <a:xfrm>
          <a:off x="4321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5D6F3EFB-27BA-49CA-98D5-C93EF8005B41}"/>
            </a:ext>
          </a:extLst>
        </xdr:cNvPr>
        <xdr:cNvSpPr txBox="1"/>
      </xdr:nvSpPr>
      <xdr:spPr>
        <a:xfrm>
          <a:off x="3559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4A1AE563-73F0-42BB-82F9-3222662330C0}"/>
            </a:ext>
          </a:extLst>
        </xdr:cNvPr>
        <xdr:cNvSpPr txBox="1"/>
      </xdr:nvSpPr>
      <xdr:spPr>
        <a:xfrm>
          <a:off x="27432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9DE580F5-75DE-4F8E-891D-733889588E9A}"/>
            </a:ext>
          </a:extLst>
        </xdr:cNvPr>
        <xdr:cNvSpPr txBox="1"/>
      </xdr:nvSpPr>
      <xdr:spPr>
        <a:xfrm>
          <a:off x="192659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B79B157-6301-4535-A87D-79674FB24D1D}"/>
            </a:ext>
          </a:extLst>
        </xdr:cNvPr>
        <xdr:cNvSpPr txBox="1"/>
      </xdr:nvSpPr>
      <xdr:spPr>
        <a:xfrm>
          <a:off x="11347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a:extLst>
            <a:ext uri="{FF2B5EF4-FFF2-40B4-BE49-F238E27FC236}">
              <a16:creationId xmlns:a16="http://schemas.microsoft.com/office/drawing/2014/main" id="{DE3B2590-4734-4A8F-9C34-D0A0AA8DED88}"/>
            </a:ext>
          </a:extLst>
        </xdr:cNvPr>
        <xdr:cNvSpPr/>
      </xdr:nvSpPr>
      <xdr:spPr>
        <a:xfrm>
          <a:off x="4465955" y="7093162"/>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37694</xdr:rowOff>
    </xdr:from>
    <xdr:ext cx="762000" cy="259045"/>
    <xdr:sp macro="" textlink="">
      <xdr:nvSpPr>
        <xdr:cNvPr id="89" name="財政力該当値テキスト">
          <a:extLst>
            <a:ext uri="{FF2B5EF4-FFF2-40B4-BE49-F238E27FC236}">
              <a16:creationId xmlns:a16="http://schemas.microsoft.com/office/drawing/2014/main" id="{8FEB7D27-B0FD-4855-9C7D-27B557DD9183}"/>
            </a:ext>
          </a:extLst>
        </xdr:cNvPr>
        <xdr:cNvSpPr txBox="1"/>
      </xdr:nvSpPr>
      <xdr:spPr>
        <a:xfrm>
          <a:off x="458851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a:extLst>
            <a:ext uri="{FF2B5EF4-FFF2-40B4-BE49-F238E27FC236}">
              <a16:creationId xmlns:a16="http://schemas.microsoft.com/office/drawing/2014/main" id="{FBDFB429-65ED-4751-9AC6-515972E16AAE}"/>
            </a:ext>
          </a:extLst>
        </xdr:cNvPr>
        <xdr:cNvSpPr/>
      </xdr:nvSpPr>
      <xdr:spPr>
        <a:xfrm>
          <a:off x="3703955" y="705104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91" name="テキスト ボックス 90">
          <a:extLst>
            <a:ext uri="{FF2B5EF4-FFF2-40B4-BE49-F238E27FC236}">
              <a16:creationId xmlns:a16="http://schemas.microsoft.com/office/drawing/2014/main" id="{5CBCCE43-0169-4609-A619-487BAAF24711}"/>
            </a:ext>
          </a:extLst>
        </xdr:cNvPr>
        <xdr:cNvSpPr txBox="1"/>
      </xdr:nvSpPr>
      <xdr:spPr>
        <a:xfrm>
          <a:off x="340614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a:extLst>
            <a:ext uri="{FF2B5EF4-FFF2-40B4-BE49-F238E27FC236}">
              <a16:creationId xmlns:a16="http://schemas.microsoft.com/office/drawing/2014/main" id="{C41DBA43-14CF-46CF-8FAA-B4623BE5966C}"/>
            </a:ext>
          </a:extLst>
        </xdr:cNvPr>
        <xdr:cNvSpPr/>
      </xdr:nvSpPr>
      <xdr:spPr>
        <a:xfrm>
          <a:off x="2887345" y="6974417"/>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93" name="テキスト ボックス 92">
          <a:extLst>
            <a:ext uri="{FF2B5EF4-FFF2-40B4-BE49-F238E27FC236}">
              <a16:creationId xmlns:a16="http://schemas.microsoft.com/office/drawing/2014/main" id="{25708D4F-DB3A-4049-AEC7-AC561C53B53D}"/>
            </a:ext>
          </a:extLst>
        </xdr:cNvPr>
        <xdr:cNvSpPr txBox="1"/>
      </xdr:nvSpPr>
      <xdr:spPr>
        <a:xfrm>
          <a:off x="2599055" y="705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a:extLst>
            <a:ext uri="{FF2B5EF4-FFF2-40B4-BE49-F238E27FC236}">
              <a16:creationId xmlns:a16="http://schemas.microsoft.com/office/drawing/2014/main" id="{15C0002A-AA0B-4406-B942-FE09898737E0}"/>
            </a:ext>
          </a:extLst>
        </xdr:cNvPr>
        <xdr:cNvSpPr/>
      </xdr:nvSpPr>
      <xdr:spPr>
        <a:xfrm>
          <a:off x="2095500" y="6974417"/>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95" name="テキスト ボックス 94">
          <a:extLst>
            <a:ext uri="{FF2B5EF4-FFF2-40B4-BE49-F238E27FC236}">
              <a16:creationId xmlns:a16="http://schemas.microsoft.com/office/drawing/2014/main" id="{D6DE10D3-FD77-4B75-875D-CACFEBDCF5F7}"/>
            </a:ext>
          </a:extLst>
        </xdr:cNvPr>
        <xdr:cNvSpPr txBox="1"/>
      </xdr:nvSpPr>
      <xdr:spPr>
        <a:xfrm>
          <a:off x="1782445" y="705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a:extLst>
            <a:ext uri="{FF2B5EF4-FFF2-40B4-BE49-F238E27FC236}">
              <a16:creationId xmlns:a16="http://schemas.microsoft.com/office/drawing/2014/main" id="{292DA1F2-2058-45FC-99A1-86C00A5955A3}"/>
            </a:ext>
          </a:extLst>
        </xdr:cNvPr>
        <xdr:cNvSpPr/>
      </xdr:nvSpPr>
      <xdr:spPr>
        <a:xfrm>
          <a:off x="1278890" y="6934200"/>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97" name="テキスト ボックス 96">
          <a:extLst>
            <a:ext uri="{FF2B5EF4-FFF2-40B4-BE49-F238E27FC236}">
              <a16:creationId xmlns:a16="http://schemas.microsoft.com/office/drawing/2014/main" id="{36C60350-193E-4F30-8E2A-7027B277E9D3}"/>
            </a:ext>
          </a:extLst>
        </xdr:cNvPr>
        <xdr:cNvSpPr txBox="1"/>
      </xdr:nvSpPr>
      <xdr:spPr>
        <a:xfrm>
          <a:off x="967740" y="702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20B2E127-90B8-466C-98D8-191084BB2F71}"/>
            </a:ext>
          </a:extLst>
        </xdr:cNvPr>
        <xdr:cNvSpPr/>
      </xdr:nvSpPr>
      <xdr:spPr>
        <a:xfrm>
          <a:off x="701040" y="882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5AB2EA6-ADEC-47F5-B7A3-266ECE1312AA}"/>
            </a:ext>
          </a:extLst>
        </xdr:cNvPr>
        <xdr:cNvSpPr txBox="1"/>
      </xdr:nvSpPr>
      <xdr:spPr>
        <a:xfrm>
          <a:off x="1544940" y="918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D4BA955E-1866-470F-8FC6-C80E93EAA52B}"/>
            </a:ext>
          </a:extLst>
        </xdr:cNvPr>
        <xdr:cNvSpPr txBox="1"/>
      </xdr:nvSpPr>
      <xdr:spPr>
        <a:xfrm>
          <a:off x="297372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FA7BE0D1-A231-421D-B5EB-953C6E1F83E2}"/>
            </a:ext>
          </a:extLst>
        </xdr:cNvPr>
        <xdr:cNvSpPr/>
      </xdr:nvSpPr>
      <xdr:spPr>
        <a:xfrm>
          <a:off x="5372100" y="908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E026CFF0-B008-4C2D-8784-859AAC306E1D}"/>
            </a:ext>
          </a:extLst>
        </xdr:cNvPr>
        <xdr:cNvSpPr/>
      </xdr:nvSpPr>
      <xdr:spPr>
        <a:xfrm>
          <a:off x="5372100" y="927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7A6A040A-FCAE-4BF4-834F-B6F528081113}"/>
            </a:ext>
          </a:extLst>
        </xdr:cNvPr>
        <xdr:cNvSpPr/>
      </xdr:nvSpPr>
      <xdr:spPr>
        <a:xfrm>
          <a:off x="68745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E84D5385-4D71-45E8-9635-522EC4ACF5C2}"/>
            </a:ext>
          </a:extLst>
        </xdr:cNvPr>
        <xdr:cNvSpPr/>
      </xdr:nvSpPr>
      <xdr:spPr>
        <a:xfrm>
          <a:off x="68745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D61E580C-5D8F-416F-845F-EB1FE37CCC35}"/>
            </a:ext>
          </a:extLst>
        </xdr:cNvPr>
        <xdr:cNvSpPr/>
      </xdr:nvSpPr>
      <xdr:spPr>
        <a:xfrm>
          <a:off x="8199755" y="908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3EABA496-E2CC-407A-9C88-C19C63DFD55A}"/>
            </a:ext>
          </a:extLst>
        </xdr:cNvPr>
        <xdr:cNvSpPr/>
      </xdr:nvSpPr>
      <xdr:spPr>
        <a:xfrm>
          <a:off x="8199755" y="927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7663C46-FF3E-4621-85FE-8EB2EF961EE3}"/>
            </a:ext>
          </a:extLst>
        </xdr:cNvPr>
        <xdr:cNvSpPr/>
      </xdr:nvSpPr>
      <xdr:spPr>
        <a:xfrm>
          <a:off x="701040" y="9590405"/>
          <a:ext cx="462470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B367B0DE-A3B9-493D-AA39-5B95BE67606A}"/>
            </a:ext>
          </a:extLst>
        </xdr:cNvPr>
        <xdr:cNvSpPr/>
      </xdr:nvSpPr>
      <xdr:spPr>
        <a:xfrm>
          <a:off x="550291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98AE93E2-DB02-49FF-965D-D80878EE8F05}"/>
            </a:ext>
          </a:extLst>
        </xdr:cNvPr>
        <xdr:cNvSpPr/>
      </xdr:nvSpPr>
      <xdr:spPr>
        <a:xfrm>
          <a:off x="5502910" y="959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93342B02-89AC-4261-855F-FA0F40F0F24E}"/>
            </a:ext>
          </a:extLst>
        </xdr:cNvPr>
        <xdr:cNvSpPr txBox="1"/>
      </xdr:nvSpPr>
      <xdr:spPr>
        <a:xfrm>
          <a:off x="5608955" y="990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令和４年度は、物価高騰に伴う経費の増や、令和３年度に臨時財政対策債償還基金費による普通交付税の増、コロナ感染症に係る徴収猶予特例分収納による地方税の増などの臨時的な要因により前年度から</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ポイント低下したことなどから、</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ポイント上昇しましたが、令和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年度以前と比較すると低下しています。</a:t>
          </a:r>
        </a:p>
        <a:p>
          <a:r>
            <a:rPr kumimoji="1" lang="ja-JP" altLang="en-US" sz="1300">
              <a:latin typeface="ＭＳ Ｐゴシック" panose="020B0600070205080204" pitchFamily="50" charset="-128"/>
              <a:ea typeface="ＭＳ Ｐゴシック" panose="020B0600070205080204" pitchFamily="50" charset="-128"/>
            </a:rPr>
            <a:t>　類似団体と比較しても良好な水準を維持しており、引き続き、建設事業の重点化、地方債借入額の抑制により公債費の軽減を図るなど、行財政改革に取り組み、歳出の徹底的な見直しを行います。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4A2BCD48-078B-4E2F-9924-D344680CFEDD}"/>
            </a:ext>
          </a:extLst>
        </xdr:cNvPr>
        <xdr:cNvSpPr txBox="1"/>
      </xdr:nvSpPr>
      <xdr:spPr>
        <a:xfrm>
          <a:off x="662940" y="939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D568F39E-8660-4D14-9832-435B9381E224}"/>
            </a:ext>
          </a:extLst>
        </xdr:cNvPr>
        <xdr:cNvCxnSpPr/>
      </xdr:nvCxnSpPr>
      <xdr:spPr>
        <a:xfrm>
          <a:off x="701040" y="1200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DF76622-FE36-4694-B0A3-308C7C11FE20}"/>
            </a:ext>
          </a:extLst>
        </xdr:cNvPr>
        <xdr:cNvSpPr txBox="1"/>
      </xdr:nvSpPr>
      <xdr:spPr>
        <a:xfrm>
          <a:off x="0"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38AFE6E0-E596-4609-BB77-0C01928B95D3}"/>
            </a:ext>
          </a:extLst>
        </xdr:cNvPr>
        <xdr:cNvCxnSpPr/>
      </xdr:nvCxnSpPr>
      <xdr:spPr>
        <a:xfrm>
          <a:off x="701040" y="115993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37EFE45C-EFCB-4CC2-B04A-48E3E34E64E7}"/>
            </a:ext>
          </a:extLst>
        </xdr:cNvPr>
        <xdr:cNvSpPr txBox="1"/>
      </xdr:nvSpPr>
      <xdr:spPr>
        <a:xfrm>
          <a:off x="0" y="1145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3615A24A-593B-4F0A-A14C-11C04406F310}"/>
            </a:ext>
          </a:extLst>
        </xdr:cNvPr>
        <xdr:cNvCxnSpPr/>
      </xdr:nvCxnSpPr>
      <xdr:spPr>
        <a:xfrm>
          <a:off x="701040" y="1120097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92AADE98-24A4-4E0D-BD4A-533E74F71C13}"/>
            </a:ext>
          </a:extLst>
        </xdr:cNvPr>
        <xdr:cNvSpPr txBox="1"/>
      </xdr:nvSpPr>
      <xdr:spPr>
        <a:xfrm>
          <a:off x="0" y="110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9A6C0A02-FC12-4B0E-A806-892216BC50EA}"/>
            </a:ext>
          </a:extLst>
        </xdr:cNvPr>
        <xdr:cNvCxnSpPr/>
      </xdr:nvCxnSpPr>
      <xdr:spPr>
        <a:xfrm>
          <a:off x="701040" y="107988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A1F3011-A7D3-42BF-AFDB-A55136CC3372}"/>
            </a:ext>
          </a:extLst>
        </xdr:cNvPr>
        <xdr:cNvSpPr txBox="1"/>
      </xdr:nvSpPr>
      <xdr:spPr>
        <a:xfrm>
          <a:off x="0" y="1064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31A96366-1BDA-491C-89E1-D50B45B639CD}"/>
            </a:ext>
          </a:extLst>
        </xdr:cNvPr>
        <xdr:cNvCxnSpPr/>
      </xdr:nvCxnSpPr>
      <xdr:spPr>
        <a:xfrm>
          <a:off x="701040" y="1039092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7CFA4A55-8990-4F48-9084-2A3845ACC2CB}"/>
            </a:ext>
          </a:extLst>
        </xdr:cNvPr>
        <xdr:cNvSpPr txBox="1"/>
      </xdr:nvSpPr>
      <xdr:spPr>
        <a:xfrm>
          <a:off x="0" y="1024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9CD93ACF-BD21-4A29-89B1-770FA84CD0D8}"/>
            </a:ext>
          </a:extLst>
        </xdr:cNvPr>
        <xdr:cNvCxnSpPr/>
      </xdr:nvCxnSpPr>
      <xdr:spPr>
        <a:xfrm>
          <a:off x="701040" y="999257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3BF356CE-0924-4858-8F9C-909C2B7DF483}"/>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CA1FD0E0-57E7-4D8E-9E26-C89FAD3372B9}"/>
            </a:ext>
          </a:extLst>
        </xdr:cNvPr>
        <xdr:cNvCxnSpPr/>
      </xdr:nvCxnSpPr>
      <xdr:spPr>
        <a:xfrm>
          <a:off x="701040" y="959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59850072-E4D0-4BE8-AEB3-3FC83D252A8B}"/>
            </a:ext>
          </a:extLst>
        </xdr:cNvPr>
        <xdr:cNvSpPr txBox="1"/>
      </xdr:nvSpPr>
      <xdr:spPr>
        <a:xfrm>
          <a:off x="0"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11362FF1-FA15-4615-B68B-9D01AED121F6}"/>
            </a:ext>
          </a:extLst>
        </xdr:cNvPr>
        <xdr:cNvSpPr/>
      </xdr:nvSpPr>
      <xdr:spPr>
        <a:xfrm>
          <a:off x="701040" y="9590405"/>
          <a:ext cx="462470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49530</xdr:rowOff>
    </xdr:from>
    <xdr:to>
      <xdr:col>23</xdr:col>
      <xdr:colOff>133350</xdr:colOff>
      <xdr:row>66</xdr:row>
      <xdr:rowOff>74506</xdr:rowOff>
    </xdr:to>
    <xdr:cxnSp macro="">
      <xdr:nvCxnSpPr>
        <xdr:cNvPr id="127" name="直線コネクタ 126">
          <a:extLst>
            <a:ext uri="{FF2B5EF4-FFF2-40B4-BE49-F238E27FC236}">
              <a16:creationId xmlns:a16="http://schemas.microsoft.com/office/drawing/2014/main" id="{FAB770BB-75F9-4C2D-9533-865B4E69F43D}"/>
            </a:ext>
          </a:extLst>
        </xdr:cNvPr>
        <xdr:cNvCxnSpPr/>
      </xdr:nvCxnSpPr>
      <xdr:spPr>
        <a:xfrm flipV="1">
          <a:off x="4511040" y="10340340"/>
          <a:ext cx="0" cy="1049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46583</xdr:rowOff>
    </xdr:from>
    <xdr:ext cx="762000" cy="259045"/>
    <xdr:sp macro="" textlink="">
      <xdr:nvSpPr>
        <xdr:cNvPr id="128" name="財政構造の弾力性最小値テキスト">
          <a:extLst>
            <a:ext uri="{FF2B5EF4-FFF2-40B4-BE49-F238E27FC236}">
              <a16:creationId xmlns:a16="http://schemas.microsoft.com/office/drawing/2014/main" id="{83FDA037-DEF7-42DC-AA32-78C1014A6816}"/>
            </a:ext>
          </a:extLst>
        </xdr:cNvPr>
        <xdr:cNvSpPr txBox="1"/>
      </xdr:nvSpPr>
      <xdr:spPr>
        <a:xfrm>
          <a:off x="4588510" y="1136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74506</xdr:rowOff>
    </xdr:from>
    <xdr:to>
      <xdr:col>24</xdr:col>
      <xdr:colOff>12700</xdr:colOff>
      <xdr:row>66</xdr:row>
      <xdr:rowOff>74506</xdr:rowOff>
    </xdr:to>
    <xdr:cxnSp macro="">
      <xdr:nvCxnSpPr>
        <xdr:cNvPr id="129" name="直線コネクタ 128">
          <a:extLst>
            <a:ext uri="{FF2B5EF4-FFF2-40B4-BE49-F238E27FC236}">
              <a16:creationId xmlns:a16="http://schemas.microsoft.com/office/drawing/2014/main" id="{89E36B3A-1C40-47F5-8E8C-AE4C8697E822}"/>
            </a:ext>
          </a:extLst>
        </xdr:cNvPr>
        <xdr:cNvCxnSpPr/>
      </xdr:nvCxnSpPr>
      <xdr:spPr>
        <a:xfrm>
          <a:off x="4427855" y="11390206"/>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135907</xdr:rowOff>
    </xdr:from>
    <xdr:ext cx="762000" cy="259045"/>
    <xdr:sp macro="" textlink="">
      <xdr:nvSpPr>
        <xdr:cNvPr id="130" name="財政構造の弾力性最大値テキスト">
          <a:extLst>
            <a:ext uri="{FF2B5EF4-FFF2-40B4-BE49-F238E27FC236}">
              <a16:creationId xmlns:a16="http://schemas.microsoft.com/office/drawing/2014/main" id="{5F9E89E9-9252-47AA-BB2E-F7E7349FA1D8}"/>
            </a:ext>
          </a:extLst>
        </xdr:cNvPr>
        <xdr:cNvSpPr txBox="1"/>
      </xdr:nvSpPr>
      <xdr:spPr>
        <a:xfrm>
          <a:off x="458851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49530</xdr:rowOff>
    </xdr:from>
    <xdr:to>
      <xdr:col>24</xdr:col>
      <xdr:colOff>12700</xdr:colOff>
      <xdr:row>60</xdr:row>
      <xdr:rowOff>49530</xdr:rowOff>
    </xdr:to>
    <xdr:cxnSp macro="">
      <xdr:nvCxnSpPr>
        <xdr:cNvPr id="131" name="直線コネクタ 130">
          <a:extLst>
            <a:ext uri="{FF2B5EF4-FFF2-40B4-BE49-F238E27FC236}">
              <a16:creationId xmlns:a16="http://schemas.microsoft.com/office/drawing/2014/main" id="{91C00DC8-6361-44A5-A9AE-5CE817A7D780}"/>
            </a:ext>
          </a:extLst>
        </xdr:cNvPr>
        <xdr:cNvCxnSpPr/>
      </xdr:nvCxnSpPr>
      <xdr:spPr>
        <a:xfrm>
          <a:off x="4427855" y="1034034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86783</xdr:rowOff>
    </xdr:from>
    <xdr:to>
      <xdr:col>23</xdr:col>
      <xdr:colOff>133350</xdr:colOff>
      <xdr:row>60</xdr:row>
      <xdr:rowOff>49530</xdr:rowOff>
    </xdr:to>
    <xdr:cxnSp macro="">
      <xdr:nvCxnSpPr>
        <xdr:cNvPr id="132" name="直線コネクタ 131">
          <a:extLst>
            <a:ext uri="{FF2B5EF4-FFF2-40B4-BE49-F238E27FC236}">
              <a16:creationId xmlns:a16="http://schemas.microsoft.com/office/drawing/2014/main" id="{6803B52E-4062-42FB-8690-726D71BE76E3}"/>
            </a:ext>
          </a:extLst>
        </xdr:cNvPr>
        <xdr:cNvCxnSpPr/>
      </xdr:nvCxnSpPr>
      <xdr:spPr>
        <a:xfrm>
          <a:off x="3749040" y="10032788"/>
          <a:ext cx="762000" cy="30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3404</xdr:rowOff>
    </xdr:from>
    <xdr:ext cx="762000" cy="259045"/>
    <xdr:sp macro="" textlink="">
      <xdr:nvSpPr>
        <xdr:cNvPr id="133" name="財政構造の弾力性平均値テキスト">
          <a:extLst>
            <a:ext uri="{FF2B5EF4-FFF2-40B4-BE49-F238E27FC236}">
              <a16:creationId xmlns:a16="http://schemas.microsoft.com/office/drawing/2014/main" id="{122F380E-184C-434B-BF69-DABF42828C8C}"/>
            </a:ext>
          </a:extLst>
        </xdr:cNvPr>
        <xdr:cNvSpPr txBox="1"/>
      </xdr:nvSpPr>
      <xdr:spPr>
        <a:xfrm>
          <a:off x="4588510" y="1080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31327</xdr:rowOff>
    </xdr:from>
    <xdr:to>
      <xdr:col>23</xdr:col>
      <xdr:colOff>184150</xdr:colOff>
      <xdr:row>63</xdr:row>
      <xdr:rowOff>132927</xdr:rowOff>
    </xdr:to>
    <xdr:sp macro="" textlink="">
      <xdr:nvSpPr>
        <xdr:cNvPr id="134" name="フローチャート: 判断 133">
          <a:extLst>
            <a:ext uri="{FF2B5EF4-FFF2-40B4-BE49-F238E27FC236}">
              <a16:creationId xmlns:a16="http://schemas.microsoft.com/office/drawing/2014/main" id="{6FCCB180-8FC9-4A78-AA52-C383EDA0F55B}"/>
            </a:ext>
          </a:extLst>
        </xdr:cNvPr>
        <xdr:cNvSpPr/>
      </xdr:nvSpPr>
      <xdr:spPr>
        <a:xfrm>
          <a:off x="4465955" y="10830772"/>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86783</xdr:rowOff>
    </xdr:from>
    <xdr:to>
      <xdr:col>19</xdr:col>
      <xdr:colOff>133350</xdr:colOff>
      <xdr:row>60</xdr:row>
      <xdr:rowOff>154094</xdr:rowOff>
    </xdr:to>
    <xdr:cxnSp macro="">
      <xdr:nvCxnSpPr>
        <xdr:cNvPr id="135" name="直線コネクタ 134">
          <a:extLst>
            <a:ext uri="{FF2B5EF4-FFF2-40B4-BE49-F238E27FC236}">
              <a16:creationId xmlns:a16="http://schemas.microsoft.com/office/drawing/2014/main" id="{CFEB8592-2597-491A-A5F5-5E1647880FDF}"/>
            </a:ext>
          </a:extLst>
        </xdr:cNvPr>
        <xdr:cNvCxnSpPr/>
      </xdr:nvCxnSpPr>
      <xdr:spPr>
        <a:xfrm flipV="1">
          <a:off x="2941955" y="10032788"/>
          <a:ext cx="807085" cy="40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100754</xdr:rowOff>
    </xdr:from>
    <xdr:to>
      <xdr:col>19</xdr:col>
      <xdr:colOff>184150</xdr:colOff>
      <xdr:row>62</xdr:row>
      <xdr:rowOff>30904</xdr:rowOff>
    </xdr:to>
    <xdr:sp macro="" textlink="">
      <xdr:nvSpPr>
        <xdr:cNvPr id="136" name="フローチャート: 判断 135">
          <a:extLst>
            <a:ext uri="{FF2B5EF4-FFF2-40B4-BE49-F238E27FC236}">
              <a16:creationId xmlns:a16="http://schemas.microsoft.com/office/drawing/2014/main" id="{1EABE056-3239-4B8F-8DD8-C0F95EC7C5E7}"/>
            </a:ext>
          </a:extLst>
        </xdr:cNvPr>
        <xdr:cNvSpPr/>
      </xdr:nvSpPr>
      <xdr:spPr>
        <a:xfrm>
          <a:off x="3703955" y="1055539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15681</xdr:rowOff>
    </xdr:from>
    <xdr:ext cx="736600" cy="259045"/>
    <xdr:sp macro="" textlink="">
      <xdr:nvSpPr>
        <xdr:cNvPr id="137" name="テキスト ボックス 136">
          <a:extLst>
            <a:ext uri="{FF2B5EF4-FFF2-40B4-BE49-F238E27FC236}">
              <a16:creationId xmlns:a16="http://schemas.microsoft.com/office/drawing/2014/main" id="{6C6F3EA8-4964-41DD-9738-E95AD426EA4C}"/>
            </a:ext>
          </a:extLst>
        </xdr:cNvPr>
        <xdr:cNvSpPr txBox="1"/>
      </xdr:nvSpPr>
      <xdr:spPr>
        <a:xfrm>
          <a:off x="3406140" y="10649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121920</xdr:rowOff>
    </xdr:from>
    <xdr:to>
      <xdr:col>15</xdr:col>
      <xdr:colOff>82550</xdr:colOff>
      <xdr:row>60</xdr:row>
      <xdr:rowOff>154094</xdr:rowOff>
    </xdr:to>
    <xdr:cxnSp macro="">
      <xdr:nvCxnSpPr>
        <xdr:cNvPr id="138" name="直線コネクタ 137">
          <a:extLst>
            <a:ext uri="{FF2B5EF4-FFF2-40B4-BE49-F238E27FC236}">
              <a16:creationId xmlns:a16="http://schemas.microsoft.com/office/drawing/2014/main" id="{1E5F14E0-74ED-4D08-84BA-87FEA3BFAAB2}"/>
            </a:ext>
          </a:extLst>
        </xdr:cNvPr>
        <xdr:cNvCxnSpPr/>
      </xdr:nvCxnSpPr>
      <xdr:spPr>
        <a:xfrm>
          <a:off x="2125345" y="10410825"/>
          <a:ext cx="816610" cy="3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127846</xdr:rowOff>
    </xdr:from>
    <xdr:to>
      <xdr:col>15</xdr:col>
      <xdr:colOff>133350</xdr:colOff>
      <xdr:row>64</xdr:row>
      <xdr:rowOff>57996</xdr:rowOff>
    </xdr:to>
    <xdr:sp macro="" textlink="">
      <xdr:nvSpPr>
        <xdr:cNvPr id="139" name="フローチャート: 判断 138">
          <a:extLst>
            <a:ext uri="{FF2B5EF4-FFF2-40B4-BE49-F238E27FC236}">
              <a16:creationId xmlns:a16="http://schemas.microsoft.com/office/drawing/2014/main" id="{18CD4D51-00E1-46B8-8872-49FE0DBDEB2E}"/>
            </a:ext>
          </a:extLst>
        </xdr:cNvPr>
        <xdr:cNvSpPr/>
      </xdr:nvSpPr>
      <xdr:spPr>
        <a:xfrm>
          <a:off x="2887345" y="10933006"/>
          <a:ext cx="9969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42773</xdr:rowOff>
    </xdr:from>
    <xdr:ext cx="762000" cy="259045"/>
    <xdr:sp macro="" textlink="">
      <xdr:nvSpPr>
        <xdr:cNvPr id="140" name="テキスト ボックス 139">
          <a:extLst>
            <a:ext uri="{FF2B5EF4-FFF2-40B4-BE49-F238E27FC236}">
              <a16:creationId xmlns:a16="http://schemas.microsoft.com/office/drawing/2014/main" id="{2BFF6090-6874-402F-B42D-947A5888515F}"/>
            </a:ext>
          </a:extLst>
        </xdr:cNvPr>
        <xdr:cNvSpPr txBox="1"/>
      </xdr:nvSpPr>
      <xdr:spPr>
        <a:xfrm>
          <a:off x="2599055" y="1101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89746</xdr:rowOff>
    </xdr:from>
    <xdr:to>
      <xdr:col>11</xdr:col>
      <xdr:colOff>31750</xdr:colOff>
      <xdr:row>60</xdr:row>
      <xdr:rowOff>121920</xdr:rowOff>
    </xdr:to>
    <xdr:cxnSp macro="">
      <xdr:nvCxnSpPr>
        <xdr:cNvPr id="141" name="直線コネクタ 140">
          <a:extLst>
            <a:ext uri="{FF2B5EF4-FFF2-40B4-BE49-F238E27FC236}">
              <a16:creationId xmlns:a16="http://schemas.microsoft.com/office/drawing/2014/main" id="{F52F7A9C-2D5C-4AB3-A6EF-9D69AF2AE5BA}"/>
            </a:ext>
          </a:extLst>
        </xdr:cNvPr>
        <xdr:cNvCxnSpPr/>
      </xdr:nvCxnSpPr>
      <xdr:spPr>
        <a:xfrm>
          <a:off x="1333500" y="10380556"/>
          <a:ext cx="791845" cy="3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127846</xdr:rowOff>
    </xdr:from>
    <xdr:to>
      <xdr:col>11</xdr:col>
      <xdr:colOff>82550</xdr:colOff>
      <xdr:row>64</xdr:row>
      <xdr:rowOff>57996</xdr:rowOff>
    </xdr:to>
    <xdr:sp macro="" textlink="">
      <xdr:nvSpPr>
        <xdr:cNvPr id="142" name="フローチャート: 判断 141">
          <a:extLst>
            <a:ext uri="{FF2B5EF4-FFF2-40B4-BE49-F238E27FC236}">
              <a16:creationId xmlns:a16="http://schemas.microsoft.com/office/drawing/2014/main" id="{CB54E442-16CA-45CB-AC73-224048E9BF38}"/>
            </a:ext>
          </a:extLst>
        </xdr:cNvPr>
        <xdr:cNvSpPr/>
      </xdr:nvSpPr>
      <xdr:spPr>
        <a:xfrm>
          <a:off x="2095500" y="10933006"/>
          <a:ext cx="8445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42773</xdr:rowOff>
    </xdr:from>
    <xdr:ext cx="762000" cy="259045"/>
    <xdr:sp macro="" textlink="">
      <xdr:nvSpPr>
        <xdr:cNvPr id="143" name="テキスト ボックス 142">
          <a:extLst>
            <a:ext uri="{FF2B5EF4-FFF2-40B4-BE49-F238E27FC236}">
              <a16:creationId xmlns:a16="http://schemas.microsoft.com/office/drawing/2014/main" id="{2160848D-748B-473F-BF7B-14D6BB9D9DF7}"/>
            </a:ext>
          </a:extLst>
        </xdr:cNvPr>
        <xdr:cNvSpPr txBox="1"/>
      </xdr:nvSpPr>
      <xdr:spPr>
        <a:xfrm>
          <a:off x="1782445" y="1101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a:extLst>
            <a:ext uri="{FF2B5EF4-FFF2-40B4-BE49-F238E27FC236}">
              <a16:creationId xmlns:a16="http://schemas.microsoft.com/office/drawing/2014/main" id="{80DE939E-7D1E-46EC-9C26-5EB0DB57CD21}"/>
            </a:ext>
          </a:extLst>
        </xdr:cNvPr>
        <xdr:cNvSpPr/>
      </xdr:nvSpPr>
      <xdr:spPr>
        <a:xfrm>
          <a:off x="1278890" y="10880937"/>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165964</xdr:rowOff>
    </xdr:from>
    <xdr:ext cx="762000" cy="259045"/>
    <xdr:sp macro="" textlink="">
      <xdr:nvSpPr>
        <xdr:cNvPr id="145" name="テキスト ボックス 144">
          <a:extLst>
            <a:ext uri="{FF2B5EF4-FFF2-40B4-BE49-F238E27FC236}">
              <a16:creationId xmlns:a16="http://schemas.microsoft.com/office/drawing/2014/main" id="{B338C948-496A-4652-BDBF-B85F5B97F49F}"/>
            </a:ext>
          </a:extLst>
        </xdr:cNvPr>
        <xdr:cNvSpPr txBox="1"/>
      </xdr:nvSpPr>
      <xdr:spPr>
        <a:xfrm>
          <a:off x="967740" y="109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FE252445-9600-4D9A-8523-BFFBAC23D130}"/>
            </a:ext>
          </a:extLst>
        </xdr:cNvPr>
        <xdr:cNvSpPr txBox="1"/>
      </xdr:nvSpPr>
      <xdr:spPr>
        <a:xfrm>
          <a:off x="4321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1C1AE699-8F5B-4DA8-86DF-629203472487}"/>
            </a:ext>
          </a:extLst>
        </xdr:cNvPr>
        <xdr:cNvSpPr txBox="1"/>
      </xdr:nvSpPr>
      <xdr:spPr>
        <a:xfrm>
          <a:off x="3559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84F1607C-9986-4A47-A1E7-D2812A1E229F}"/>
            </a:ext>
          </a:extLst>
        </xdr:cNvPr>
        <xdr:cNvSpPr txBox="1"/>
      </xdr:nvSpPr>
      <xdr:spPr>
        <a:xfrm>
          <a:off x="27432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DC4784AF-758F-491F-A00E-CCFEBC7D890C}"/>
            </a:ext>
          </a:extLst>
        </xdr:cNvPr>
        <xdr:cNvSpPr txBox="1"/>
      </xdr:nvSpPr>
      <xdr:spPr>
        <a:xfrm>
          <a:off x="192659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C86D58F9-2AF0-4A90-B313-AAA2886C3454}"/>
            </a:ext>
          </a:extLst>
        </xdr:cNvPr>
        <xdr:cNvSpPr txBox="1"/>
      </xdr:nvSpPr>
      <xdr:spPr>
        <a:xfrm>
          <a:off x="11347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170180</xdr:rowOff>
    </xdr:from>
    <xdr:to>
      <xdr:col>23</xdr:col>
      <xdr:colOff>184150</xdr:colOff>
      <xdr:row>60</xdr:row>
      <xdr:rowOff>100330</xdr:rowOff>
    </xdr:to>
    <xdr:sp macro="" textlink="">
      <xdr:nvSpPr>
        <xdr:cNvPr id="151" name="楕円 150">
          <a:extLst>
            <a:ext uri="{FF2B5EF4-FFF2-40B4-BE49-F238E27FC236}">
              <a16:creationId xmlns:a16="http://schemas.microsoft.com/office/drawing/2014/main" id="{2C040C33-16AC-40C1-B543-892F78F4AAEC}"/>
            </a:ext>
          </a:extLst>
        </xdr:cNvPr>
        <xdr:cNvSpPr/>
      </xdr:nvSpPr>
      <xdr:spPr>
        <a:xfrm>
          <a:off x="4465955" y="1028954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91457</xdr:rowOff>
    </xdr:from>
    <xdr:ext cx="762000" cy="259045"/>
    <xdr:sp macro="" textlink="">
      <xdr:nvSpPr>
        <xdr:cNvPr id="152" name="財政構造の弾力性該当値テキスト">
          <a:extLst>
            <a:ext uri="{FF2B5EF4-FFF2-40B4-BE49-F238E27FC236}">
              <a16:creationId xmlns:a16="http://schemas.microsoft.com/office/drawing/2014/main" id="{BA266ABA-9057-47BD-8078-6CA7CDAD880E}"/>
            </a:ext>
          </a:extLst>
        </xdr:cNvPr>
        <xdr:cNvSpPr txBox="1"/>
      </xdr:nvSpPr>
      <xdr:spPr>
        <a:xfrm>
          <a:off x="4588510" y="10210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35983</xdr:rowOff>
    </xdr:from>
    <xdr:to>
      <xdr:col>19</xdr:col>
      <xdr:colOff>184150</xdr:colOff>
      <xdr:row>58</xdr:row>
      <xdr:rowOff>137583</xdr:rowOff>
    </xdr:to>
    <xdr:sp macro="" textlink="">
      <xdr:nvSpPr>
        <xdr:cNvPr id="153" name="楕円 152">
          <a:extLst>
            <a:ext uri="{FF2B5EF4-FFF2-40B4-BE49-F238E27FC236}">
              <a16:creationId xmlns:a16="http://schemas.microsoft.com/office/drawing/2014/main" id="{68DF5379-1D52-4CB9-9516-0734EEE15AB5}"/>
            </a:ext>
          </a:extLst>
        </xdr:cNvPr>
        <xdr:cNvSpPr/>
      </xdr:nvSpPr>
      <xdr:spPr>
        <a:xfrm>
          <a:off x="3703955" y="998008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147760</xdr:rowOff>
    </xdr:from>
    <xdr:ext cx="736600" cy="259045"/>
    <xdr:sp macro="" textlink="">
      <xdr:nvSpPr>
        <xdr:cNvPr id="154" name="テキスト ボックス 153">
          <a:extLst>
            <a:ext uri="{FF2B5EF4-FFF2-40B4-BE49-F238E27FC236}">
              <a16:creationId xmlns:a16="http://schemas.microsoft.com/office/drawing/2014/main" id="{D2E991FD-5ADC-43F8-ADE9-9AFBA3A138AC}"/>
            </a:ext>
          </a:extLst>
        </xdr:cNvPr>
        <xdr:cNvSpPr txBox="1"/>
      </xdr:nvSpPr>
      <xdr:spPr>
        <a:xfrm>
          <a:off x="3406140" y="9747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103294</xdr:rowOff>
    </xdr:from>
    <xdr:to>
      <xdr:col>15</xdr:col>
      <xdr:colOff>133350</xdr:colOff>
      <xdr:row>61</xdr:row>
      <xdr:rowOff>33444</xdr:rowOff>
    </xdr:to>
    <xdr:sp macro="" textlink="">
      <xdr:nvSpPr>
        <xdr:cNvPr id="155" name="楕円 154">
          <a:extLst>
            <a:ext uri="{FF2B5EF4-FFF2-40B4-BE49-F238E27FC236}">
              <a16:creationId xmlns:a16="http://schemas.microsoft.com/office/drawing/2014/main" id="{8F7BB22C-1C49-4958-8E24-DA0C7C035FE3}"/>
            </a:ext>
          </a:extLst>
        </xdr:cNvPr>
        <xdr:cNvSpPr/>
      </xdr:nvSpPr>
      <xdr:spPr>
        <a:xfrm>
          <a:off x="2887345" y="10388389"/>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43621</xdr:rowOff>
    </xdr:from>
    <xdr:ext cx="762000" cy="259045"/>
    <xdr:sp macro="" textlink="">
      <xdr:nvSpPr>
        <xdr:cNvPr id="156" name="テキスト ボックス 155">
          <a:extLst>
            <a:ext uri="{FF2B5EF4-FFF2-40B4-BE49-F238E27FC236}">
              <a16:creationId xmlns:a16="http://schemas.microsoft.com/office/drawing/2014/main" id="{91A59165-F984-4C3B-9A0D-DC78CAAA63FE}"/>
            </a:ext>
          </a:extLst>
        </xdr:cNvPr>
        <xdr:cNvSpPr txBox="1"/>
      </xdr:nvSpPr>
      <xdr:spPr>
        <a:xfrm>
          <a:off x="2599055" y="1016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71120</xdr:rowOff>
    </xdr:from>
    <xdr:to>
      <xdr:col>11</xdr:col>
      <xdr:colOff>82550</xdr:colOff>
      <xdr:row>61</xdr:row>
      <xdr:rowOff>1270</xdr:rowOff>
    </xdr:to>
    <xdr:sp macro="" textlink="">
      <xdr:nvSpPr>
        <xdr:cNvPr id="157" name="楕円 156">
          <a:extLst>
            <a:ext uri="{FF2B5EF4-FFF2-40B4-BE49-F238E27FC236}">
              <a16:creationId xmlns:a16="http://schemas.microsoft.com/office/drawing/2014/main" id="{B1518362-C756-422A-9D0D-53048C7BDAAF}"/>
            </a:ext>
          </a:extLst>
        </xdr:cNvPr>
        <xdr:cNvSpPr/>
      </xdr:nvSpPr>
      <xdr:spPr>
        <a:xfrm>
          <a:off x="2095500" y="10356215"/>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11447</xdr:rowOff>
    </xdr:from>
    <xdr:ext cx="762000" cy="259045"/>
    <xdr:sp macro="" textlink="">
      <xdr:nvSpPr>
        <xdr:cNvPr id="158" name="テキスト ボックス 157">
          <a:extLst>
            <a:ext uri="{FF2B5EF4-FFF2-40B4-BE49-F238E27FC236}">
              <a16:creationId xmlns:a16="http://schemas.microsoft.com/office/drawing/2014/main" id="{822E612B-A7F7-49B0-B5C6-58C63E0F7386}"/>
            </a:ext>
          </a:extLst>
        </xdr:cNvPr>
        <xdr:cNvSpPr txBox="1"/>
      </xdr:nvSpPr>
      <xdr:spPr>
        <a:xfrm>
          <a:off x="1782445"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59" name="楕円 158">
          <a:extLst>
            <a:ext uri="{FF2B5EF4-FFF2-40B4-BE49-F238E27FC236}">
              <a16:creationId xmlns:a16="http://schemas.microsoft.com/office/drawing/2014/main" id="{FA14D24F-6E2B-434B-A389-3712FEFAB395}"/>
            </a:ext>
          </a:extLst>
        </xdr:cNvPr>
        <xdr:cNvSpPr/>
      </xdr:nvSpPr>
      <xdr:spPr>
        <a:xfrm>
          <a:off x="1278890" y="10325946"/>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60" name="テキスト ボックス 159">
          <a:extLst>
            <a:ext uri="{FF2B5EF4-FFF2-40B4-BE49-F238E27FC236}">
              <a16:creationId xmlns:a16="http://schemas.microsoft.com/office/drawing/2014/main" id="{5693FE84-0A8B-46EC-B67F-EA76915CFC84}"/>
            </a:ext>
          </a:extLst>
        </xdr:cNvPr>
        <xdr:cNvSpPr txBox="1"/>
      </xdr:nvSpPr>
      <xdr:spPr>
        <a:xfrm>
          <a:off x="96774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F64E8C4-99F2-4159-821C-F2D4B0742C4A}"/>
            </a:ext>
          </a:extLst>
        </xdr:cNvPr>
        <xdr:cNvSpPr/>
      </xdr:nvSpPr>
      <xdr:spPr>
        <a:xfrm>
          <a:off x="701040" y="1263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2D153106-90DE-4E70-87A8-9195F25A2A39}"/>
            </a:ext>
          </a:extLst>
        </xdr:cNvPr>
        <xdr:cNvSpPr txBox="1"/>
      </xdr:nvSpPr>
      <xdr:spPr>
        <a:xfrm>
          <a:off x="742743" y="1299464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877D1BBC-AF44-4AFB-A349-9C15BD535ED2}"/>
            </a:ext>
          </a:extLst>
        </xdr:cNvPr>
        <xdr:cNvSpPr txBox="1"/>
      </xdr:nvSpPr>
      <xdr:spPr>
        <a:xfrm>
          <a:off x="379115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[175,706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BD95A20-9248-472C-9E5B-896B21B56670}"/>
            </a:ext>
          </a:extLst>
        </xdr:cNvPr>
        <xdr:cNvSpPr/>
      </xdr:nvSpPr>
      <xdr:spPr>
        <a:xfrm>
          <a:off x="5372100" y="12888595"/>
          <a:ext cx="138684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86455633-57C7-4266-9544-50258D773F5E}"/>
            </a:ext>
          </a:extLst>
        </xdr:cNvPr>
        <xdr:cNvSpPr/>
      </xdr:nvSpPr>
      <xdr:spPr>
        <a:xfrm>
          <a:off x="5372100" y="1308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8688B2FF-750B-4CCB-B93C-8151C4FBF272}"/>
            </a:ext>
          </a:extLst>
        </xdr:cNvPr>
        <xdr:cNvSpPr/>
      </xdr:nvSpPr>
      <xdr:spPr>
        <a:xfrm>
          <a:off x="68745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3808D788-BF5F-489E-895A-F85C76CFC961}"/>
            </a:ext>
          </a:extLst>
        </xdr:cNvPr>
        <xdr:cNvSpPr/>
      </xdr:nvSpPr>
      <xdr:spPr>
        <a:xfrm>
          <a:off x="68745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F9ABED0A-50EF-4851-83BA-930AE1E4D1C6}"/>
            </a:ext>
          </a:extLst>
        </xdr:cNvPr>
        <xdr:cNvSpPr/>
      </xdr:nvSpPr>
      <xdr:spPr>
        <a:xfrm>
          <a:off x="8199755" y="12888595"/>
          <a:ext cx="114998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4E4A4166-D033-4526-994E-3014EF780573}"/>
            </a:ext>
          </a:extLst>
        </xdr:cNvPr>
        <xdr:cNvSpPr/>
      </xdr:nvSpPr>
      <xdr:spPr>
        <a:xfrm>
          <a:off x="8199755" y="1308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E36A5878-8A3B-40FB-9324-16C099845219}"/>
            </a:ext>
          </a:extLst>
        </xdr:cNvPr>
        <xdr:cNvSpPr/>
      </xdr:nvSpPr>
      <xdr:spPr>
        <a:xfrm>
          <a:off x="701040" y="13394690"/>
          <a:ext cx="462470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C3B9A0D9-C137-4293-8E01-407683E87798}"/>
            </a:ext>
          </a:extLst>
        </xdr:cNvPr>
        <xdr:cNvSpPr/>
      </xdr:nvSpPr>
      <xdr:spPr>
        <a:xfrm>
          <a:off x="550291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7BC15D87-E328-46DB-A397-1D53441528F0}"/>
            </a:ext>
          </a:extLst>
        </xdr:cNvPr>
        <xdr:cNvSpPr/>
      </xdr:nvSpPr>
      <xdr:spPr>
        <a:xfrm>
          <a:off x="5502910" y="13394690"/>
          <a:ext cx="34480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7B697749-E05E-4D0F-ACD0-E2A057243F55}"/>
            </a:ext>
          </a:extLst>
        </xdr:cNvPr>
        <xdr:cNvSpPr txBox="1"/>
      </xdr:nvSpPr>
      <xdr:spPr>
        <a:xfrm>
          <a:off x="5608955" y="13716000"/>
          <a:ext cx="5247005"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人件費、物件費等の人口１人当たりの金額は、毎年見直しを図り、経費の削減に努めてきた結果、類似団体内平均値より低く推移していましたが、平成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年７月豪雨災害による廃棄物等の処理費用の増等により平均を上回って以降、類似団体内平均値と同等の水準で推移しています。</a:t>
          </a:r>
        </a:p>
        <a:p>
          <a:r>
            <a:rPr kumimoji="1" lang="ja-JP" altLang="en-US" sz="1300">
              <a:latin typeface="ＭＳ Ｐゴシック" panose="020B0600070205080204" pitchFamily="50" charset="-128"/>
              <a:ea typeface="ＭＳ Ｐゴシック" panose="020B0600070205080204" pitchFamily="50" charset="-128"/>
            </a:rPr>
            <a:t>　令和４年度は、物価高騰による光熱費の増加等により上昇していますが、類似団体内平均値も上昇しており、同等の水準を維持しています。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F58A29B2-9F17-421F-A47B-1A73EA40713A}"/>
            </a:ext>
          </a:extLst>
        </xdr:cNvPr>
        <xdr:cNvSpPr txBox="1"/>
      </xdr:nvSpPr>
      <xdr:spPr>
        <a:xfrm>
          <a:off x="662940" y="132099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CF424C7-C571-4952-810F-D7DEF262FFA7}"/>
            </a:ext>
          </a:extLst>
        </xdr:cNvPr>
        <xdr:cNvCxnSpPr/>
      </xdr:nvCxnSpPr>
      <xdr:spPr>
        <a:xfrm>
          <a:off x="701040" y="1581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8AE866DD-A00F-4157-A86A-74EFA96234B8}"/>
            </a:ext>
          </a:extLst>
        </xdr:cNvPr>
        <xdr:cNvSpPr txBox="1"/>
      </xdr:nvSpPr>
      <xdr:spPr>
        <a:xfrm>
          <a:off x="0"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E5155084-8FCA-4737-97C8-054FAA488169}"/>
            </a:ext>
          </a:extLst>
        </xdr:cNvPr>
        <xdr:cNvCxnSpPr/>
      </xdr:nvCxnSpPr>
      <xdr:spPr>
        <a:xfrm>
          <a:off x="701040" y="1532699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AEAECDCA-27E4-40D6-A1D6-0E4147A07244}"/>
            </a:ext>
          </a:extLst>
        </xdr:cNvPr>
        <xdr:cNvSpPr txBox="1"/>
      </xdr:nvSpPr>
      <xdr:spPr>
        <a:xfrm>
          <a:off x="0" y="1518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4C8303E2-8680-43BF-956C-F85472D2AAC6}"/>
            </a:ext>
          </a:extLst>
        </xdr:cNvPr>
        <xdr:cNvCxnSpPr/>
      </xdr:nvCxnSpPr>
      <xdr:spPr>
        <a:xfrm>
          <a:off x="701040" y="148424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84B2A295-5AD1-4746-9C7F-69F5372369D5}"/>
            </a:ext>
          </a:extLst>
        </xdr:cNvPr>
        <xdr:cNvSpPr txBox="1"/>
      </xdr:nvSpPr>
      <xdr:spPr>
        <a:xfrm>
          <a:off x="0" y="147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F5DE5D7D-51F5-4A2D-A2F6-4C68BDAEBDFC}"/>
            </a:ext>
          </a:extLst>
        </xdr:cNvPr>
        <xdr:cNvCxnSpPr/>
      </xdr:nvCxnSpPr>
      <xdr:spPr>
        <a:xfrm>
          <a:off x="701040" y="143598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F6AF6DC8-F673-4A5C-9723-04BBCC71054D}"/>
            </a:ext>
          </a:extLst>
        </xdr:cNvPr>
        <xdr:cNvSpPr txBox="1"/>
      </xdr:nvSpPr>
      <xdr:spPr>
        <a:xfrm>
          <a:off x="0" y="1422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B06B78C8-35F2-453F-A540-C3B391492348}"/>
            </a:ext>
          </a:extLst>
        </xdr:cNvPr>
        <xdr:cNvCxnSpPr/>
      </xdr:nvCxnSpPr>
      <xdr:spPr>
        <a:xfrm>
          <a:off x="701040" y="138849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52D3F8D7-C846-4BC4-B3AE-9EE1EF088991}"/>
            </a:ext>
          </a:extLst>
        </xdr:cNvPr>
        <xdr:cNvSpPr txBox="1"/>
      </xdr:nvSpPr>
      <xdr:spPr>
        <a:xfrm>
          <a:off x="0" y="1373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F7E81F13-D73F-4C5F-967B-D27E9E236C9E}"/>
            </a:ext>
          </a:extLst>
        </xdr:cNvPr>
        <xdr:cNvCxnSpPr/>
      </xdr:nvCxnSpPr>
      <xdr:spPr>
        <a:xfrm>
          <a:off x="701040" y="13394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866B2495-76B9-443A-A3EE-9F25C03D21F3}"/>
            </a:ext>
          </a:extLst>
        </xdr:cNvPr>
        <xdr:cNvSpPr txBox="1"/>
      </xdr:nvSpPr>
      <xdr:spPr>
        <a:xfrm>
          <a:off x="0"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106A9D5A-2831-48F5-AB7F-2D2D0C92F66C}"/>
            </a:ext>
          </a:extLst>
        </xdr:cNvPr>
        <xdr:cNvSpPr/>
      </xdr:nvSpPr>
      <xdr:spPr>
        <a:xfrm>
          <a:off x="701040" y="13394690"/>
          <a:ext cx="462470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142182</xdr:rowOff>
    </xdr:from>
    <xdr:to>
      <xdr:col>23</xdr:col>
      <xdr:colOff>133350</xdr:colOff>
      <xdr:row>89</xdr:row>
      <xdr:rowOff>131671</xdr:rowOff>
    </xdr:to>
    <xdr:cxnSp macro="">
      <xdr:nvCxnSpPr>
        <xdr:cNvPr id="188" name="直線コネクタ 187">
          <a:extLst>
            <a:ext uri="{FF2B5EF4-FFF2-40B4-BE49-F238E27FC236}">
              <a16:creationId xmlns:a16="http://schemas.microsoft.com/office/drawing/2014/main" id="{7E141249-0D71-4580-A282-0A38F6B075CA}"/>
            </a:ext>
          </a:extLst>
        </xdr:cNvPr>
        <xdr:cNvCxnSpPr/>
      </xdr:nvCxnSpPr>
      <xdr:spPr>
        <a:xfrm flipV="1">
          <a:off x="4511040" y="14370627"/>
          <a:ext cx="0" cy="1023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103748</xdr:rowOff>
    </xdr:from>
    <xdr:ext cx="762000" cy="259045"/>
    <xdr:sp macro="" textlink="">
      <xdr:nvSpPr>
        <xdr:cNvPr id="189" name="人件費・物件費等の状況最小値テキスト">
          <a:extLst>
            <a:ext uri="{FF2B5EF4-FFF2-40B4-BE49-F238E27FC236}">
              <a16:creationId xmlns:a16="http://schemas.microsoft.com/office/drawing/2014/main" id="{AE1AED67-D222-439F-B164-7B7A694930C6}"/>
            </a:ext>
          </a:extLst>
        </xdr:cNvPr>
        <xdr:cNvSpPr txBox="1"/>
      </xdr:nvSpPr>
      <xdr:spPr>
        <a:xfrm>
          <a:off x="4588510" y="1536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131671</xdr:rowOff>
    </xdr:from>
    <xdr:to>
      <xdr:col>24</xdr:col>
      <xdr:colOff>12700</xdr:colOff>
      <xdr:row>89</xdr:row>
      <xdr:rowOff>131671</xdr:rowOff>
    </xdr:to>
    <xdr:cxnSp macro="">
      <xdr:nvCxnSpPr>
        <xdr:cNvPr id="190" name="直線コネクタ 189">
          <a:extLst>
            <a:ext uri="{FF2B5EF4-FFF2-40B4-BE49-F238E27FC236}">
              <a16:creationId xmlns:a16="http://schemas.microsoft.com/office/drawing/2014/main" id="{D5ED215F-284B-46FE-96D7-466DE6A97673}"/>
            </a:ext>
          </a:extLst>
        </xdr:cNvPr>
        <xdr:cNvCxnSpPr/>
      </xdr:nvCxnSpPr>
      <xdr:spPr>
        <a:xfrm>
          <a:off x="4427855" y="15394531"/>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57109</xdr:rowOff>
    </xdr:from>
    <xdr:ext cx="762000" cy="259045"/>
    <xdr:sp macro="" textlink="">
      <xdr:nvSpPr>
        <xdr:cNvPr id="191" name="人件費・物件費等の状況最大値テキスト">
          <a:extLst>
            <a:ext uri="{FF2B5EF4-FFF2-40B4-BE49-F238E27FC236}">
              <a16:creationId xmlns:a16="http://schemas.microsoft.com/office/drawing/2014/main" id="{00EA840E-C936-490F-A32E-CE3368676DD9}"/>
            </a:ext>
          </a:extLst>
        </xdr:cNvPr>
        <xdr:cNvSpPr txBox="1"/>
      </xdr:nvSpPr>
      <xdr:spPr>
        <a:xfrm>
          <a:off x="4588510" y="1411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142182</xdr:rowOff>
    </xdr:from>
    <xdr:to>
      <xdr:col>24</xdr:col>
      <xdr:colOff>12700</xdr:colOff>
      <xdr:row>83</xdr:row>
      <xdr:rowOff>142182</xdr:rowOff>
    </xdr:to>
    <xdr:cxnSp macro="">
      <xdr:nvCxnSpPr>
        <xdr:cNvPr id="192" name="直線コネクタ 191">
          <a:extLst>
            <a:ext uri="{FF2B5EF4-FFF2-40B4-BE49-F238E27FC236}">
              <a16:creationId xmlns:a16="http://schemas.microsoft.com/office/drawing/2014/main" id="{0A8E118E-8D82-4831-9B67-6A98AA17E3C5}"/>
            </a:ext>
          </a:extLst>
        </xdr:cNvPr>
        <xdr:cNvCxnSpPr/>
      </xdr:nvCxnSpPr>
      <xdr:spPr>
        <a:xfrm>
          <a:off x="4427855" y="14370627"/>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136094</xdr:rowOff>
    </xdr:from>
    <xdr:to>
      <xdr:col>23</xdr:col>
      <xdr:colOff>133350</xdr:colOff>
      <xdr:row>85</xdr:row>
      <xdr:rowOff>169436</xdr:rowOff>
    </xdr:to>
    <xdr:cxnSp macro="">
      <xdr:nvCxnSpPr>
        <xdr:cNvPr id="193" name="直線コネクタ 192">
          <a:extLst>
            <a:ext uri="{FF2B5EF4-FFF2-40B4-BE49-F238E27FC236}">
              <a16:creationId xmlns:a16="http://schemas.microsoft.com/office/drawing/2014/main" id="{7612E9CB-C90F-4721-9460-FEE68457BD60}"/>
            </a:ext>
          </a:extLst>
        </xdr:cNvPr>
        <xdr:cNvCxnSpPr/>
      </xdr:nvCxnSpPr>
      <xdr:spPr>
        <a:xfrm>
          <a:off x="3749040" y="14534084"/>
          <a:ext cx="762000" cy="21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142882</xdr:rowOff>
    </xdr:from>
    <xdr:ext cx="762000" cy="259045"/>
    <xdr:sp macro="" textlink="">
      <xdr:nvSpPr>
        <xdr:cNvPr id="194" name="人件費・物件費等の状況平均値テキスト">
          <a:extLst>
            <a:ext uri="{FF2B5EF4-FFF2-40B4-BE49-F238E27FC236}">
              <a16:creationId xmlns:a16="http://schemas.microsoft.com/office/drawing/2014/main" id="{960D435B-07DA-4890-A28F-AD050FA71262}"/>
            </a:ext>
          </a:extLst>
        </xdr:cNvPr>
        <xdr:cNvSpPr txBox="1"/>
      </xdr:nvSpPr>
      <xdr:spPr>
        <a:xfrm>
          <a:off x="4588510" y="1471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170805</xdr:rowOff>
    </xdr:from>
    <xdr:to>
      <xdr:col>23</xdr:col>
      <xdr:colOff>184150</xdr:colOff>
      <xdr:row>86</xdr:row>
      <xdr:rowOff>100955</xdr:rowOff>
    </xdr:to>
    <xdr:sp macro="" textlink="">
      <xdr:nvSpPr>
        <xdr:cNvPr id="195" name="フローチャート: 判断 194">
          <a:extLst>
            <a:ext uri="{FF2B5EF4-FFF2-40B4-BE49-F238E27FC236}">
              <a16:creationId xmlns:a16="http://schemas.microsoft.com/office/drawing/2014/main" id="{B1BB56E7-42F3-4611-BD48-97A3B893C6E9}"/>
            </a:ext>
          </a:extLst>
        </xdr:cNvPr>
        <xdr:cNvSpPr/>
      </xdr:nvSpPr>
      <xdr:spPr>
        <a:xfrm>
          <a:off x="4465955" y="1474786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165491</xdr:rowOff>
    </xdr:from>
    <xdr:to>
      <xdr:col>19</xdr:col>
      <xdr:colOff>133350</xdr:colOff>
      <xdr:row>84</xdr:row>
      <xdr:rowOff>136094</xdr:rowOff>
    </xdr:to>
    <xdr:cxnSp macro="">
      <xdr:nvCxnSpPr>
        <xdr:cNvPr id="196" name="直線コネクタ 195">
          <a:extLst>
            <a:ext uri="{FF2B5EF4-FFF2-40B4-BE49-F238E27FC236}">
              <a16:creationId xmlns:a16="http://schemas.microsoft.com/office/drawing/2014/main" id="{B1F663C9-75CB-482A-83AE-180A7A290FF4}"/>
            </a:ext>
          </a:extLst>
        </xdr:cNvPr>
        <xdr:cNvCxnSpPr/>
      </xdr:nvCxnSpPr>
      <xdr:spPr>
        <a:xfrm>
          <a:off x="2941955" y="14399651"/>
          <a:ext cx="807085" cy="13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57105</xdr:rowOff>
    </xdr:from>
    <xdr:to>
      <xdr:col>19</xdr:col>
      <xdr:colOff>184150</xdr:colOff>
      <xdr:row>85</xdr:row>
      <xdr:rowOff>158705</xdr:rowOff>
    </xdr:to>
    <xdr:sp macro="" textlink="">
      <xdr:nvSpPr>
        <xdr:cNvPr id="197" name="フローチャート: 判断 196">
          <a:extLst>
            <a:ext uri="{FF2B5EF4-FFF2-40B4-BE49-F238E27FC236}">
              <a16:creationId xmlns:a16="http://schemas.microsoft.com/office/drawing/2014/main" id="{9B0961BD-96D7-4768-904A-684B189F8596}"/>
            </a:ext>
          </a:extLst>
        </xdr:cNvPr>
        <xdr:cNvSpPr/>
      </xdr:nvSpPr>
      <xdr:spPr>
        <a:xfrm>
          <a:off x="3703955" y="1463416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143482</xdr:rowOff>
    </xdr:from>
    <xdr:ext cx="736600" cy="259045"/>
    <xdr:sp macro="" textlink="">
      <xdr:nvSpPr>
        <xdr:cNvPr id="198" name="テキスト ボックス 197">
          <a:extLst>
            <a:ext uri="{FF2B5EF4-FFF2-40B4-BE49-F238E27FC236}">
              <a16:creationId xmlns:a16="http://schemas.microsoft.com/office/drawing/2014/main" id="{DB50C89D-022D-45D1-95BD-4A38C351AC4C}"/>
            </a:ext>
          </a:extLst>
        </xdr:cNvPr>
        <xdr:cNvSpPr txBox="1"/>
      </xdr:nvSpPr>
      <xdr:spPr>
        <a:xfrm>
          <a:off x="3406140" y="1471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116706</xdr:rowOff>
    </xdr:from>
    <xdr:to>
      <xdr:col>15</xdr:col>
      <xdr:colOff>82550</xdr:colOff>
      <xdr:row>83</xdr:row>
      <xdr:rowOff>165491</xdr:rowOff>
    </xdr:to>
    <xdr:cxnSp macro="">
      <xdr:nvCxnSpPr>
        <xdr:cNvPr id="199" name="直線コネクタ 198">
          <a:extLst>
            <a:ext uri="{FF2B5EF4-FFF2-40B4-BE49-F238E27FC236}">
              <a16:creationId xmlns:a16="http://schemas.microsoft.com/office/drawing/2014/main" id="{4150F909-789E-4036-B448-80EDCCF04864}"/>
            </a:ext>
          </a:extLst>
        </xdr:cNvPr>
        <xdr:cNvCxnSpPr/>
      </xdr:nvCxnSpPr>
      <xdr:spPr>
        <a:xfrm>
          <a:off x="2125345" y="14175606"/>
          <a:ext cx="816610" cy="22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90343</xdr:rowOff>
    </xdr:from>
    <xdr:to>
      <xdr:col>15</xdr:col>
      <xdr:colOff>133350</xdr:colOff>
      <xdr:row>84</xdr:row>
      <xdr:rowOff>20493</xdr:rowOff>
    </xdr:to>
    <xdr:sp macro="" textlink="">
      <xdr:nvSpPr>
        <xdr:cNvPr id="200" name="フローチャート: 判断 199">
          <a:extLst>
            <a:ext uri="{FF2B5EF4-FFF2-40B4-BE49-F238E27FC236}">
              <a16:creationId xmlns:a16="http://schemas.microsoft.com/office/drawing/2014/main" id="{4CD233A3-D550-49BC-979F-9D62B35D9C38}"/>
            </a:ext>
          </a:extLst>
        </xdr:cNvPr>
        <xdr:cNvSpPr/>
      </xdr:nvSpPr>
      <xdr:spPr>
        <a:xfrm>
          <a:off x="2887345" y="14324503"/>
          <a:ext cx="9969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30670</xdr:rowOff>
    </xdr:from>
    <xdr:ext cx="762000" cy="259045"/>
    <xdr:sp macro="" textlink="">
      <xdr:nvSpPr>
        <xdr:cNvPr id="201" name="テキスト ボックス 200">
          <a:extLst>
            <a:ext uri="{FF2B5EF4-FFF2-40B4-BE49-F238E27FC236}">
              <a16:creationId xmlns:a16="http://schemas.microsoft.com/office/drawing/2014/main" id="{BF52FFFC-DFB3-4BBB-AEB5-F694AB7CD7CB}"/>
            </a:ext>
          </a:extLst>
        </xdr:cNvPr>
        <xdr:cNvSpPr txBox="1"/>
      </xdr:nvSpPr>
      <xdr:spPr>
        <a:xfrm>
          <a:off x="2599055" y="1408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95883</xdr:rowOff>
    </xdr:from>
    <xdr:to>
      <xdr:col>11</xdr:col>
      <xdr:colOff>31750</xdr:colOff>
      <xdr:row>82</xdr:row>
      <xdr:rowOff>116706</xdr:rowOff>
    </xdr:to>
    <xdr:cxnSp macro="">
      <xdr:nvCxnSpPr>
        <xdr:cNvPr id="202" name="直線コネクタ 201">
          <a:extLst>
            <a:ext uri="{FF2B5EF4-FFF2-40B4-BE49-F238E27FC236}">
              <a16:creationId xmlns:a16="http://schemas.microsoft.com/office/drawing/2014/main" id="{FF49700E-A5DA-416B-B9AE-77852FA683CE}"/>
            </a:ext>
          </a:extLst>
        </xdr:cNvPr>
        <xdr:cNvCxnSpPr/>
      </xdr:nvCxnSpPr>
      <xdr:spPr>
        <a:xfrm>
          <a:off x="1333500" y="14150973"/>
          <a:ext cx="791845" cy="2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84534</xdr:rowOff>
    </xdr:from>
    <xdr:to>
      <xdr:col>11</xdr:col>
      <xdr:colOff>82550</xdr:colOff>
      <xdr:row>83</xdr:row>
      <xdr:rowOff>14684</xdr:rowOff>
    </xdr:to>
    <xdr:sp macro="" textlink="">
      <xdr:nvSpPr>
        <xdr:cNvPr id="203" name="フローチャート: 判断 202">
          <a:extLst>
            <a:ext uri="{FF2B5EF4-FFF2-40B4-BE49-F238E27FC236}">
              <a16:creationId xmlns:a16="http://schemas.microsoft.com/office/drawing/2014/main" id="{C97B3F45-7E96-4445-8A48-C9B9AF6A7430}"/>
            </a:ext>
          </a:extLst>
        </xdr:cNvPr>
        <xdr:cNvSpPr/>
      </xdr:nvSpPr>
      <xdr:spPr>
        <a:xfrm>
          <a:off x="2095500" y="14145339"/>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170911</xdr:rowOff>
    </xdr:from>
    <xdr:ext cx="762000" cy="259045"/>
    <xdr:sp macro="" textlink="">
      <xdr:nvSpPr>
        <xdr:cNvPr id="204" name="テキスト ボックス 203">
          <a:extLst>
            <a:ext uri="{FF2B5EF4-FFF2-40B4-BE49-F238E27FC236}">
              <a16:creationId xmlns:a16="http://schemas.microsoft.com/office/drawing/2014/main" id="{97EA6691-59ED-49BD-BA50-4F070440CE1F}"/>
            </a:ext>
          </a:extLst>
        </xdr:cNvPr>
        <xdr:cNvSpPr txBox="1"/>
      </xdr:nvSpPr>
      <xdr:spPr>
        <a:xfrm>
          <a:off x="1782445" y="1423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29663</xdr:rowOff>
    </xdr:from>
    <xdr:to>
      <xdr:col>7</xdr:col>
      <xdr:colOff>31750</xdr:colOff>
      <xdr:row>82</xdr:row>
      <xdr:rowOff>131263</xdr:rowOff>
    </xdr:to>
    <xdr:sp macro="" textlink="">
      <xdr:nvSpPr>
        <xdr:cNvPr id="205" name="フローチャート: 判断 204">
          <a:extLst>
            <a:ext uri="{FF2B5EF4-FFF2-40B4-BE49-F238E27FC236}">
              <a16:creationId xmlns:a16="http://schemas.microsoft.com/office/drawing/2014/main" id="{9BD97D49-718B-4643-8CAF-6DCF5580054A}"/>
            </a:ext>
          </a:extLst>
        </xdr:cNvPr>
        <xdr:cNvSpPr/>
      </xdr:nvSpPr>
      <xdr:spPr>
        <a:xfrm>
          <a:off x="1278890" y="14086658"/>
          <a:ext cx="8445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141440</xdr:rowOff>
    </xdr:from>
    <xdr:ext cx="762000" cy="259045"/>
    <xdr:sp macro="" textlink="">
      <xdr:nvSpPr>
        <xdr:cNvPr id="206" name="テキスト ボックス 205">
          <a:extLst>
            <a:ext uri="{FF2B5EF4-FFF2-40B4-BE49-F238E27FC236}">
              <a16:creationId xmlns:a16="http://schemas.microsoft.com/office/drawing/2014/main" id="{7473BC5D-83DF-4BA4-8118-D44E69A3926B}"/>
            </a:ext>
          </a:extLst>
        </xdr:cNvPr>
        <xdr:cNvSpPr txBox="1"/>
      </xdr:nvSpPr>
      <xdr:spPr>
        <a:xfrm>
          <a:off x="967740" y="1385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1FC1B229-202E-4D7A-9455-2426C589917D}"/>
            </a:ext>
          </a:extLst>
        </xdr:cNvPr>
        <xdr:cNvSpPr txBox="1"/>
      </xdr:nvSpPr>
      <xdr:spPr>
        <a:xfrm>
          <a:off x="4321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D61FFDF4-808C-410A-BBB6-2AB4A99FD31D}"/>
            </a:ext>
          </a:extLst>
        </xdr:cNvPr>
        <xdr:cNvSpPr txBox="1"/>
      </xdr:nvSpPr>
      <xdr:spPr>
        <a:xfrm>
          <a:off x="3559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BB37B612-1429-4354-91EC-2C67BCEA8398}"/>
            </a:ext>
          </a:extLst>
        </xdr:cNvPr>
        <xdr:cNvSpPr txBox="1"/>
      </xdr:nvSpPr>
      <xdr:spPr>
        <a:xfrm>
          <a:off x="27432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7C712028-21BE-4BF8-9B32-9CB11528D1EA}"/>
            </a:ext>
          </a:extLst>
        </xdr:cNvPr>
        <xdr:cNvSpPr txBox="1"/>
      </xdr:nvSpPr>
      <xdr:spPr>
        <a:xfrm>
          <a:off x="192659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EE3285F-BE50-4FB6-ABE7-74881BB9537D}"/>
            </a:ext>
          </a:extLst>
        </xdr:cNvPr>
        <xdr:cNvSpPr txBox="1"/>
      </xdr:nvSpPr>
      <xdr:spPr>
        <a:xfrm>
          <a:off x="11347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118636</xdr:rowOff>
    </xdr:from>
    <xdr:to>
      <xdr:col>23</xdr:col>
      <xdr:colOff>184150</xdr:colOff>
      <xdr:row>86</xdr:row>
      <xdr:rowOff>48786</xdr:rowOff>
    </xdr:to>
    <xdr:sp macro="" textlink="">
      <xdr:nvSpPr>
        <xdr:cNvPr id="212" name="楕円 211">
          <a:extLst>
            <a:ext uri="{FF2B5EF4-FFF2-40B4-BE49-F238E27FC236}">
              <a16:creationId xmlns:a16="http://schemas.microsoft.com/office/drawing/2014/main" id="{4D9B6DF9-D559-47A4-AC3D-45F61443E52A}"/>
            </a:ext>
          </a:extLst>
        </xdr:cNvPr>
        <xdr:cNvSpPr/>
      </xdr:nvSpPr>
      <xdr:spPr>
        <a:xfrm>
          <a:off x="4465955" y="1469379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135163</xdr:rowOff>
    </xdr:from>
    <xdr:ext cx="762000" cy="259045"/>
    <xdr:sp macro="" textlink="">
      <xdr:nvSpPr>
        <xdr:cNvPr id="213" name="人件費・物件費等の状況該当値テキスト">
          <a:extLst>
            <a:ext uri="{FF2B5EF4-FFF2-40B4-BE49-F238E27FC236}">
              <a16:creationId xmlns:a16="http://schemas.microsoft.com/office/drawing/2014/main" id="{9C1B5FD5-C3B7-4B5F-8B18-60261B0C27FA}"/>
            </a:ext>
          </a:extLst>
        </xdr:cNvPr>
        <xdr:cNvSpPr txBox="1"/>
      </xdr:nvSpPr>
      <xdr:spPr>
        <a:xfrm>
          <a:off x="4588510" y="14533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85294</xdr:rowOff>
    </xdr:from>
    <xdr:to>
      <xdr:col>19</xdr:col>
      <xdr:colOff>184150</xdr:colOff>
      <xdr:row>85</xdr:row>
      <xdr:rowOff>15444</xdr:rowOff>
    </xdr:to>
    <xdr:sp macro="" textlink="">
      <xdr:nvSpPr>
        <xdr:cNvPr id="214" name="楕円 213">
          <a:extLst>
            <a:ext uri="{FF2B5EF4-FFF2-40B4-BE49-F238E27FC236}">
              <a16:creationId xmlns:a16="http://schemas.microsoft.com/office/drawing/2014/main" id="{00FEBEF6-2412-4312-A81E-308E7B6C137B}"/>
            </a:ext>
          </a:extLst>
        </xdr:cNvPr>
        <xdr:cNvSpPr/>
      </xdr:nvSpPr>
      <xdr:spPr>
        <a:xfrm>
          <a:off x="3703955" y="1448899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25621</xdr:rowOff>
    </xdr:from>
    <xdr:ext cx="736600" cy="259045"/>
    <xdr:sp macro="" textlink="">
      <xdr:nvSpPr>
        <xdr:cNvPr id="215" name="テキスト ボックス 214">
          <a:extLst>
            <a:ext uri="{FF2B5EF4-FFF2-40B4-BE49-F238E27FC236}">
              <a16:creationId xmlns:a16="http://schemas.microsoft.com/office/drawing/2014/main" id="{20CE93EF-BFA3-49F9-910C-DF44A774CBD5}"/>
            </a:ext>
          </a:extLst>
        </xdr:cNvPr>
        <xdr:cNvSpPr txBox="1"/>
      </xdr:nvSpPr>
      <xdr:spPr>
        <a:xfrm>
          <a:off x="3406140" y="14252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114691</xdr:rowOff>
    </xdr:from>
    <xdr:to>
      <xdr:col>15</xdr:col>
      <xdr:colOff>133350</xdr:colOff>
      <xdr:row>84</xdr:row>
      <xdr:rowOff>44841</xdr:rowOff>
    </xdr:to>
    <xdr:sp macro="" textlink="">
      <xdr:nvSpPr>
        <xdr:cNvPr id="216" name="楕円 215">
          <a:extLst>
            <a:ext uri="{FF2B5EF4-FFF2-40B4-BE49-F238E27FC236}">
              <a16:creationId xmlns:a16="http://schemas.microsoft.com/office/drawing/2014/main" id="{113CE8B7-F15D-472B-A2D1-7184CA3A942D}"/>
            </a:ext>
          </a:extLst>
        </xdr:cNvPr>
        <xdr:cNvSpPr/>
      </xdr:nvSpPr>
      <xdr:spPr>
        <a:xfrm>
          <a:off x="2887345" y="14345041"/>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29618</xdr:rowOff>
    </xdr:from>
    <xdr:ext cx="762000" cy="259045"/>
    <xdr:sp macro="" textlink="">
      <xdr:nvSpPr>
        <xdr:cNvPr id="217" name="テキスト ボックス 216">
          <a:extLst>
            <a:ext uri="{FF2B5EF4-FFF2-40B4-BE49-F238E27FC236}">
              <a16:creationId xmlns:a16="http://schemas.microsoft.com/office/drawing/2014/main" id="{4AB3995E-CF4F-4884-A5E0-4E1989324EED}"/>
            </a:ext>
          </a:extLst>
        </xdr:cNvPr>
        <xdr:cNvSpPr txBox="1"/>
      </xdr:nvSpPr>
      <xdr:spPr>
        <a:xfrm>
          <a:off x="2599055" y="1442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65906</xdr:rowOff>
    </xdr:from>
    <xdr:to>
      <xdr:col>11</xdr:col>
      <xdr:colOff>82550</xdr:colOff>
      <xdr:row>82</xdr:row>
      <xdr:rowOff>167506</xdr:rowOff>
    </xdr:to>
    <xdr:sp macro="" textlink="">
      <xdr:nvSpPr>
        <xdr:cNvPr id="218" name="楕円 217">
          <a:extLst>
            <a:ext uri="{FF2B5EF4-FFF2-40B4-BE49-F238E27FC236}">
              <a16:creationId xmlns:a16="http://schemas.microsoft.com/office/drawing/2014/main" id="{EC0BE90A-89B8-4E88-8910-4F1E3278CD10}"/>
            </a:ext>
          </a:extLst>
        </xdr:cNvPr>
        <xdr:cNvSpPr/>
      </xdr:nvSpPr>
      <xdr:spPr>
        <a:xfrm>
          <a:off x="2095500" y="14122901"/>
          <a:ext cx="8445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6233</xdr:rowOff>
    </xdr:from>
    <xdr:ext cx="762000" cy="259045"/>
    <xdr:sp macro="" textlink="">
      <xdr:nvSpPr>
        <xdr:cNvPr id="219" name="テキスト ボックス 218">
          <a:extLst>
            <a:ext uri="{FF2B5EF4-FFF2-40B4-BE49-F238E27FC236}">
              <a16:creationId xmlns:a16="http://schemas.microsoft.com/office/drawing/2014/main" id="{C7965EF4-9C04-4E7A-84F0-D19755772D57}"/>
            </a:ext>
          </a:extLst>
        </xdr:cNvPr>
        <xdr:cNvSpPr txBox="1"/>
      </xdr:nvSpPr>
      <xdr:spPr>
        <a:xfrm>
          <a:off x="1782445" y="1389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45083</xdr:rowOff>
    </xdr:from>
    <xdr:to>
      <xdr:col>7</xdr:col>
      <xdr:colOff>31750</xdr:colOff>
      <xdr:row>82</xdr:row>
      <xdr:rowOff>146683</xdr:rowOff>
    </xdr:to>
    <xdr:sp macro="" textlink="">
      <xdr:nvSpPr>
        <xdr:cNvPr id="220" name="楕円 219">
          <a:extLst>
            <a:ext uri="{FF2B5EF4-FFF2-40B4-BE49-F238E27FC236}">
              <a16:creationId xmlns:a16="http://schemas.microsoft.com/office/drawing/2014/main" id="{3DEDCCE0-8539-4D5B-B686-0765DAC0DA61}"/>
            </a:ext>
          </a:extLst>
        </xdr:cNvPr>
        <xdr:cNvSpPr/>
      </xdr:nvSpPr>
      <xdr:spPr>
        <a:xfrm>
          <a:off x="1278890" y="14105888"/>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131460</xdr:rowOff>
    </xdr:from>
    <xdr:ext cx="762000" cy="259045"/>
    <xdr:sp macro="" textlink="">
      <xdr:nvSpPr>
        <xdr:cNvPr id="221" name="テキスト ボックス 220">
          <a:extLst>
            <a:ext uri="{FF2B5EF4-FFF2-40B4-BE49-F238E27FC236}">
              <a16:creationId xmlns:a16="http://schemas.microsoft.com/office/drawing/2014/main" id="{FBC4F771-FBED-4DE2-A276-5E94CD1E3311}"/>
            </a:ext>
          </a:extLst>
        </xdr:cNvPr>
        <xdr:cNvSpPr txBox="1"/>
      </xdr:nvSpPr>
      <xdr:spPr>
        <a:xfrm>
          <a:off x="967740" y="1419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9209F990-A746-498D-B9CF-5DACF497CB7C}"/>
            </a:ext>
          </a:extLst>
        </xdr:cNvPr>
        <xdr:cNvSpPr/>
      </xdr:nvSpPr>
      <xdr:spPr>
        <a:xfrm>
          <a:off x="11666855" y="1263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FBC2A212-2E37-4058-B49D-585BC69D7B08}"/>
            </a:ext>
          </a:extLst>
        </xdr:cNvPr>
        <xdr:cNvSpPr txBox="1"/>
      </xdr:nvSpPr>
      <xdr:spPr>
        <a:xfrm>
          <a:off x="12410942" y="1299464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B2E3E96A-33BA-4370-82EE-C26EC33D866C}"/>
            </a:ext>
          </a:extLst>
        </xdr:cNvPr>
        <xdr:cNvSpPr txBox="1"/>
      </xdr:nvSpPr>
      <xdr:spPr>
        <a:xfrm>
          <a:off x="1403744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8BF8A190-2985-4373-A98D-580887EFE75D}"/>
            </a:ext>
          </a:extLst>
        </xdr:cNvPr>
        <xdr:cNvSpPr/>
      </xdr:nvSpPr>
      <xdr:spPr>
        <a:xfrm>
          <a:off x="16353155" y="1288859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746C7D46-F141-46FC-8C5B-4F5104BBF265}"/>
            </a:ext>
          </a:extLst>
        </xdr:cNvPr>
        <xdr:cNvSpPr/>
      </xdr:nvSpPr>
      <xdr:spPr>
        <a:xfrm>
          <a:off x="16353155" y="1308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5CBD0AD1-7447-4C4A-A2A6-F39291EF55CC}"/>
            </a:ext>
          </a:extLst>
        </xdr:cNvPr>
        <xdr:cNvSpPr/>
      </xdr:nvSpPr>
      <xdr:spPr>
        <a:xfrm>
          <a:off x="17846040" y="128885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B5ACC087-F243-4378-9823-3805950DB9DC}"/>
            </a:ext>
          </a:extLst>
        </xdr:cNvPr>
        <xdr:cNvSpPr/>
      </xdr:nvSpPr>
      <xdr:spPr>
        <a:xfrm>
          <a:off x="17846040" y="1308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8E2BC3A2-E631-41F3-AED9-424BC1E2C0B2}"/>
            </a:ext>
          </a:extLst>
        </xdr:cNvPr>
        <xdr:cNvSpPr/>
      </xdr:nvSpPr>
      <xdr:spPr>
        <a:xfrm>
          <a:off x="191808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65C25B5F-C4C8-4728-80CC-4A39FDD6DC7E}"/>
            </a:ext>
          </a:extLst>
        </xdr:cNvPr>
        <xdr:cNvSpPr/>
      </xdr:nvSpPr>
      <xdr:spPr>
        <a:xfrm>
          <a:off x="191808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929F123D-D975-42A1-A94C-BC0F09E0B0AA}"/>
            </a:ext>
          </a:extLst>
        </xdr:cNvPr>
        <xdr:cNvSpPr/>
      </xdr:nvSpPr>
      <xdr:spPr>
        <a:xfrm>
          <a:off x="11666855" y="13394690"/>
          <a:ext cx="461708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8D840487-298A-4097-BD92-3B80913363EC}"/>
            </a:ext>
          </a:extLst>
        </xdr:cNvPr>
        <xdr:cNvSpPr/>
      </xdr:nvSpPr>
      <xdr:spPr>
        <a:xfrm>
          <a:off x="1645920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33577612-3CEA-4D42-9CEF-AFFC60F0F246}"/>
            </a:ext>
          </a:extLst>
        </xdr:cNvPr>
        <xdr:cNvSpPr/>
      </xdr:nvSpPr>
      <xdr:spPr>
        <a:xfrm>
          <a:off x="16459200" y="13394690"/>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9BCAD3EC-4460-4089-8CEC-2AA12FF48E5A}"/>
            </a:ext>
          </a:extLst>
        </xdr:cNvPr>
        <xdr:cNvSpPr txBox="1"/>
      </xdr:nvSpPr>
      <xdr:spPr>
        <a:xfrm>
          <a:off x="16570960" y="13716000"/>
          <a:ext cx="5260340"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令和４年度（令和４年４月１日時点）のラスパイレス指数は</a:t>
          </a:r>
          <a:r>
            <a:rPr kumimoji="1" lang="en-US" altLang="ja-JP" sz="1300">
              <a:latin typeface="ＭＳ Ｐゴシック" panose="020B0600070205080204" pitchFamily="50" charset="-128"/>
              <a:ea typeface="ＭＳ Ｐゴシック" panose="020B0600070205080204" pitchFamily="50" charset="-128"/>
            </a:rPr>
            <a:t>100.8</a:t>
          </a:r>
          <a:r>
            <a:rPr kumimoji="1" lang="ja-JP" altLang="en-US" sz="1300">
              <a:latin typeface="ＭＳ Ｐゴシック" panose="020B0600070205080204" pitchFamily="50" charset="-128"/>
              <a:ea typeface="ＭＳ Ｐゴシック" panose="020B0600070205080204" pitchFamily="50" charset="-128"/>
            </a:rPr>
            <a:t>で、高齢層職員の昇給停止措置未導入の要因等により、前年度の指数から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上昇しました。なお、本市は、令和４年度から上記の昇給停止措置を実施し、国家公務員に準じた昇給制度としています。</a:t>
          </a:r>
        </a:p>
        <a:p>
          <a:r>
            <a:rPr kumimoji="1" lang="ja-JP" altLang="en-US" sz="1300">
              <a:latin typeface="ＭＳ Ｐゴシック" panose="020B0600070205080204" pitchFamily="50" charset="-128"/>
              <a:ea typeface="ＭＳ Ｐゴシック" panose="020B0600070205080204" pitchFamily="50" charset="-128"/>
            </a:rPr>
            <a:t>　今後も本市の人事委員会からの勧告及び報告を踏まえ、国家公務員の給与制度との均衡を図っていきます。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1E0FBD2B-A6CE-45BF-B103-1C7ABA2AAABC}"/>
            </a:ext>
          </a:extLst>
        </xdr:cNvPr>
        <xdr:cNvCxnSpPr/>
      </xdr:nvCxnSpPr>
      <xdr:spPr>
        <a:xfrm>
          <a:off x="11666855" y="1581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AA1EBCDF-CA85-43A6-854B-3365AE188E5E}"/>
            </a:ext>
          </a:extLst>
        </xdr:cNvPr>
        <xdr:cNvSpPr txBox="1"/>
      </xdr:nvSpPr>
      <xdr:spPr>
        <a:xfrm>
          <a:off x="10981055"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F8CB0665-2980-4D3B-9001-BD4AF199C399}"/>
            </a:ext>
          </a:extLst>
        </xdr:cNvPr>
        <xdr:cNvCxnSpPr/>
      </xdr:nvCxnSpPr>
      <xdr:spPr>
        <a:xfrm>
          <a:off x="11666855" y="15409334"/>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8012743D-7BE1-44BF-84B9-D84063E58A59}"/>
            </a:ext>
          </a:extLst>
        </xdr:cNvPr>
        <xdr:cNvSpPr txBox="1"/>
      </xdr:nvSpPr>
      <xdr:spPr>
        <a:xfrm>
          <a:off x="10981055" y="1526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140CFD75-6049-4A84-952A-58B4C53E7E42}"/>
            </a:ext>
          </a:extLst>
        </xdr:cNvPr>
        <xdr:cNvCxnSpPr/>
      </xdr:nvCxnSpPr>
      <xdr:spPr>
        <a:xfrm>
          <a:off x="11666855" y="15010976"/>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9359616C-3879-419F-A16E-5DBB925D5C7A}"/>
            </a:ext>
          </a:extLst>
        </xdr:cNvPr>
        <xdr:cNvSpPr txBox="1"/>
      </xdr:nvSpPr>
      <xdr:spPr>
        <a:xfrm>
          <a:off x="10981055" y="1486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61B135E3-A604-48C9-AA91-794296959A73}"/>
            </a:ext>
          </a:extLst>
        </xdr:cNvPr>
        <xdr:cNvCxnSpPr/>
      </xdr:nvCxnSpPr>
      <xdr:spPr>
        <a:xfrm>
          <a:off x="11666855" y="1460309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7A4DF3E0-66C5-4BB9-A2AC-85889715A959}"/>
            </a:ext>
          </a:extLst>
        </xdr:cNvPr>
        <xdr:cNvSpPr txBox="1"/>
      </xdr:nvSpPr>
      <xdr:spPr>
        <a:xfrm>
          <a:off x="10981055" y="1445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19BD5BD3-91EE-4700-B75F-C9C2658F8327}"/>
            </a:ext>
          </a:extLst>
        </xdr:cNvPr>
        <xdr:cNvCxnSpPr/>
      </xdr:nvCxnSpPr>
      <xdr:spPr>
        <a:xfrm>
          <a:off x="11666855" y="14200929"/>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40C5EF5B-B3D3-4679-9DCB-D1DB8A588323}"/>
            </a:ext>
          </a:extLst>
        </xdr:cNvPr>
        <xdr:cNvSpPr txBox="1"/>
      </xdr:nvSpPr>
      <xdr:spPr>
        <a:xfrm>
          <a:off x="10981055"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79DBC225-1DA1-4E07-ACBC-154A05574756}"/>
            </a:ext>
          </a:extLst>
        </xdr:cNvPr>
        <xdr:cNvCxnSpPr/>
      </xdr:nvCxnSpPr>
      <xdr:spPr>
        <a:xfrm>
          <a:off x="11666855" y="13802571"/>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4AC16990-FF94-4056-9167-9C5396BE9C92}"/>
            </a:ext>
          </a:extLst>
        </xdr:cNvPr>
        <xdr:cNvSpPr txBox="1"/>
      </xdr:nvSpPr>
      <xdr:spPr>
        <a:xfrm>
          <a:off x="10981055"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9D1B55C3-FF88-4EC2-A383-6BDAF7363AB8}"/>
            </a:ext>
          </a:extLst>
        </xdr:cNvPr>
        <xdr:cNvCxnSpPr/>
      </xdr:nvCxnSpPr>
      <xdr:spPr>
        <a:xfrm>
          <a:off x="11666855" y="13394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2A8A0B4D-6981-4E64-8FD3-7CD94EF8E8BB}"/>
            </a:ext>
          </a:extLst>
        </xdr:cNvPr>
        <xdr:cNvSpPr txBox="1"/>
      </xdr:nvSpPr>
      <xdr:spPr>
        <a:xfrm>
          <a:off x="10981055"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645AFC08-0D60-4B06-AB42-8BBAAB39F837}"/>
            </a:ext>
          </a:extLst>
        </xdr:cNvPr>
        <xdr:cNvSpPr/>
      </xdr:nvSpPr>
      <xdr:spPr>
        <a:xfrm>
          <a:off x="11666855" y="13394690"/>
          <a:ext cx="461708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134409</xdr:rowOff>
    </xdr:from>
    <xdr:to>
      <xdr:col>81</xdr:col>
      <xdr:colOff>44450</xdr:colOff>
      <xdr:row>88</xdr:row>
      <xdr:rowOff>60325</xdr:rowOff>
    </xdr:to>
    <xdr:cxnSp macro="">
      <xdr:nvCxnSpPr>
        <xdr:cNvPr id="250" name="直線コネクタ 249">
          <a:extLst>
            <a:ext uri="{FF2B5EF4-FFF2-40B4-BE49-F238E27FC236}">
              <a16:creationId xmlns:a16="http://schemas.microsoft.com/office/drawing/2014/main" id="{56AB27C4-6990-4811-9BD6-807C37FA1EDF}"/>
            </a:ext>
          </a:extLst>
        </xdr:cNvPr>
        <xdr:cNvCxnSpPr/>
      </xdr:nvCxnSpPr>
      <xdr:spPr>
        <a:xfrm flipV="1">
          <a:off x="15476855" y="14018049"/>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a:extLst>
            <a:ext uri="{FF2B5EF4-FFF2-40B4-BE49-F238E27FC236}">
              <a16:creationId xmlns:a16="http://schemas.microsoft.com/office/drawing/2014/main" id="{86C39C14-4C60-427A-80F2-8A56DA8FEB8F}"/>
            </a:ext>
          </a:extLst>
        </xdr:cNvPr>
        <xdr:cNvSpPr txBox="1"/>
      </xdr:nvSpPr>
      <xdr:spPr>
        <a:xfrm>
          <a:off x="15560040" y="1511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a:extLst>
            <a:ext uri="{FF2B5EF4-FFF2-40B4-BE49-F238E27FC236}">
              <a16:creationId xmlns:a16="http://schemas.microsoft.com/office/drawing/2014/main" id="{78A5191E-C038-493D-89C8-340551D249E9}"/>
            </a:ext>
          </a:extLst>
        </xdr:cNvPr>
        <xdr:cNvCxnSpPr/>
      </xdr:nvCxnSpPr>
      <xdr:spPr>
        <a:xfrm>
          <a:off x="15408910" y="15144115"/>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49336</xdr:rowOff>
    </xdr:from>
    <xdr:ext cx="762000" cy="259045"/>
    <xdr:sp macro="" textlink="">
      <xdr:nvSpPr>
        <xdr:cNvPr id="253" name="給与水準   （国との比較）最大値テキスト">
          <a:extLst>
            <a:ext uri="{FF2B5EF4-FFF2-40B4-BE49-F238E27FC236}">
              <a16:creationId xmlns:a16="http://schemas.microsoft.com/office/drawing/2014/main" id="{69869A3A-6438-4CFB-A62D-145911E39BE0}"/>
            </a:ext>
          </a:extLst>
        </xdr:cNvPr>
        <xdr:cNvSpPr txBox="1"/>
      </xdr:nvSpPr>
      <xdr:spPr>
        <a:xfrm>
          <a:off x="15560040" y="1376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134409</xdr:rowOff>
    </xdr:from>
    <xdr:to>
      <xdr:col>81</xdr:col>
      <xdr:colOff>133350</xdr:colOff>
      <xdr:row>81</xdr:row>
      <xdr:rowOff>134409</xdr:rowOff>
    </xdr:to>
    <xdr:cxnSp macro="">
      <xdr:nvCxnSpPr>
        <xdr:cNvPr id="254" name="直線コネクタ 253">
          <a:extLst>
            <a:ext uri="{FF2B5EF4-FFF2-40B4-BE49-F238E27FC236}">
              <a16:creationId xmlns:a16="http://schemas.microsoft.com/office/drawing/2014/main" id="{8A080271-554B-4A1E-8CB1-178ACBD7FDB9}"/>
            </a:ext>
          </a:extLst>
        </xdr:cNvPr>
        <xdr:cNvCxnSpPr/>
      </xdr:nvCxnSpPr>
      <xdr:spPr>
        <a:xfrm>
          <a:off x="15408910" y="14018049"/>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132291</xdr:rowOff>
    </xdr:from>
    <xdr:to>
      <xdr:col>81</xdr:col>
      <xdr:colOff>44450</xdr:colOff>
      <xdr:row>86</xdr:row>
      <xdr:rowOff>21166</xdr:rowOff>
    </xdr:to>
    <xdr:cxnSp macro="">
      <xdr:nvCxnSpPr>
        <xdr:cNvPr id="255" name="直線コネクタ 254">
          <a:extLst>
            <a:ext uri="{FF2B5EF4-FFF2-40B4-BE49-F238E27FC236}">
              <a16:creationId xmlns:a16="http://schemas.microsoft.com/office/drawing/2014/main" id="{85E2E5E9-E4A8-4C48-8372-55AD99F8E9CB}"/>
            </a:ext>
          </a:extLst>
        </xdr:cNvPr>
        <xdr:cNvCxnSpPr/>
      </xdr:nvCxnSpPr>
      <xdr:spPr>
        <a:xfrm>
          <a:off x="14714855" y="14709351"/>
          <a:ext cx="762000" cy="5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6" name="給与水準   （国との比較）平均値テキスト">
          <a:extLst>
            <a:ext uri="{FF2B5EF4-FFF2-40B4-BE49-F238E27FC236}">
              <a16:creationId xmlns:a16="http://schemas.microsoft.com/office/drawing/2014/main" id="{23B8CC62-F1AA-4748-ADB6-B9AA2FBCF20E}"/>
            </a:ext>
          </a:extLst>
        </xdr:cNvPr>
        <xdr:cNvSpPr txBox="1"/>
      </xdr:nvSpPr>
      <xdr:spPr>
        <a:xfrm>
          <a:off x="15560040" y="1433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a:extLst>
            <a:ext uri="{FF2B5EF4-FFF2-40B4-BE49-F238E27FC236}">
              <a16:creationId xmlns:a16="http://schemas.microsoft.com/office/drawing/2014/main" id="{1600F611-EA00-4B95-B392-DD7299823EE9}"/>
            </a:ext>
          </a:extLst>
        </xdr:cNvPr>
        <xdr:cNvSpPr/>
      </xdr:nvSpPr>
      <xdr:spPr>
        <a:xfrm>
          <a:off x="15427960" y="14497685"/>
          <a:ext cx="9398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132291</xdr:rowOff>
    </xdr:from>
    <xdr:to>
      <xdr:col>77</xdr:col>
      <xdr:colOff>44450</xdr:colOff>
      <xdr:row>85</xdr:row>
      <xdr:rowOff>132291</xdr:rowOff>
    </xdr:to>
    <xdr:cxnSp macro="">
      <xdr:nvCxnSpPr>
        <xdr:cNvPr id="258" name="直線コネクタ 257">
          <a:extLst>
            <a:ext uri="{FF2B5EF4-FFF2-40B4-BE49-F238E27FC236}">
              <a16:creationId xmlns:a16="http://schemas.microsoft.com/office/drawing/2014/main" id="{1783AAB2-E931-46CE-AEC4-CDEB69EFF7FE}"/>
            </a:ext>
          </a:extLst>
        </xdr:cNvPr>
        <xdr:cNvCxnSpPr/>
      </xdr:nvCxnSpPr>
      <xdr:spPr>
        <a:xfrm>
          <a:off x="13903960" y="14709351"/>
          <a:ext cx="8108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59" name="フローチャート: 判断 258">
          <a:extLst>
            <a:ext uri="{FF2B5EF4-FFF2-40B4-BE49-F238E27FC236}">
              <a16:creationId xmlns:a16="http://schemas.microsoft.com/office/drawing/2014/main" id="{4664E758-C8A0-4122-8671-0832BD86B797}"/>
            </a:ext>
          </a:extLst>
        </xdr:cNvPr>
        <xdr:cNvSpPr/>
      </xdr:nvSpPr>
      <xdr:spPr>
        <a:xfrm>
          <a:off x="14665960" y="14497685"/>
          <a:ext cx="9398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0" name="テキスト ボックス 259">
          <a:extLst>
            <a:ext uri="{FF2B5EF4-FFF2-40B4-BE49-F238E27FC236}">
              <a16:creationId xmlns:a16="http://schemas.microsoft.com/office/drawing/2014/main" id="{5F68F9DB-57B9-4733-9E99-47CE7B7D92A4}"/>
            </a:ext>
          </a:extLst>
        </xdr:cNvPr>
        <xdr:cNvSpPr txBox="1"/>
      </xdr:nvSpPr>
      <xdr:spPr>
        <a:xfrm>
          <a:off x="14371955" y="14260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132291</xdr:rowOff>
    </xdr:from>
    <xdr:to>
      <xdr:col>72</xdr:col>
      <xdr:colOff>203200</xdr:colOff>
      <xdr:row>85</xdr:row>
      <xdr:rowOff>132291</xdr:rowOff>
    </xdr:to>
    <xdr:cxnSp macro="">
      <xdr:nvCxnSpPr>
        <xdr:cNvPr id="261" name="直線コネクタ 260">
          <a:extLst>
            <a:ext uri="{FF2B5EF4-FFF2-40B4-BE49-F238E27FC236}">
              <a16:creationId xmlns:a16="http://schemas.microsoft.com/office/drawing/2014/main" id="{593FB013-1A5B-4D4B-A505-C304831977E3}"/>
            </a:ext>
          </a:extLst>
        </xdr:cNvPr>
        <xdr:cNvCxnSpPr/>
      </xdr:nvCxnSpPr>
      <xdr:spPr>
        <a:xfrm>
          <a:off x="13106400" y="1470935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a:extLst>
            <a:ext uri="{FF2B5EF4-FFF2-40B4-BE49-F238E27FC236}">
              <a16:creationId xmlns:a16="http://schemas.microsoft.com/office/drawing/2014/main" id="{9B3F5924-945B-4057-BE7F-E999F0AA11D4}"/>
            </a:ext>
          </a:extLst>
        </xdr:cNvPr>
        <xdr:cNvSpPr/>
      </xdr:nvSpPr>
      <xdr:spPr>
        <a:xfrm>
          <a:off x="13868400" y="14537901"/>
          <a:ext cx="8445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3" name="テキスト ボックス 262">
          <a:extLst>
            <a:ext uri="{FF2B5EF4-FFF2-40B4-BE49-F238E27FC236}">
              <a16:creationId xmlns:a16="http://schemas.microsoft.com/office/drawing/2014/main" id="{9C080F21-D718-494A-8950-1F0AA8A02E2E}"/>
            </a:ext>
          </a:extLst>
        </xdr:cNvPr>
        <xdr:cNvSpPr txBox="1"/>
      </xdr:nvSpPr>
      <xdr:spPr>
        <a:xfrm>
          <a:off x="13555345"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132291</xdr:rowOff>
    </xdr:from>
    <xdr:to>
      <xdr:col>68</xdr:col>
      <xdr:colOff>152400</xdr:colOff>
      <xdr:row>86</xdr:row>
      <xdr:rowOff>41275</xdr:rowOff>
    </xdr:to>
    <xdr:cxnSp macro="">
      <xdr:nvCxnSpPr>
        <xdr:cNvPr id="264" name="直線コネクタ 263">
          <a:extLst>
            <a:ext uri="{FF2B5EF4-FFF2-40B4-BE49-F238E27FC236}">
              <a16:creationId xmlns:a16="http://schemas.microsoft.com/office/drawing/2014/main" id="{B6A25BBA-0CA4-41BF-8D1B-0129992850DC}"/>
            </a:ext>
          </a:extLst>
        </xdr:cNvPr>
        <xdr:cNvCxnSpPr/>
      </xdr:nvCxnSpPr>
      <xdr:spPr>
        <a:xfrm flipV="1">
          <a:off x="12289790" y="14709351"/>
          <a:ext cx="816610" cy="7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a:extLst>
            <a:ext uri="{FF2B5EF4-FFF2-40B4-BE49-F238E27FC236}">
              <a16:creationId xmlns:a16="http://schemas.microsoft.com/office/drawing/2014/main" id="{0C13CEDB-DF8F-413A-8CD0-0D4534E8EDFC}"/>
            </a:ext>
          </a:extLst>
        </xdr:cNvPr>
        <xdr:cNvSpPr/>
      </xdr:nvSpPr>
      <xdr:spPr>
        <a:xfrm>
          <a:off x="13051790" y="14537901"/>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6" name="テキスト ボックス 265">
          <a:extLst>
            <a:ext uri="{FF2B5EF4-FFF2-40B4-BE49-F238E27FC236}">
              <a16:creationId xmlns:a16="http://schemas.microsoft.com/office/drawing/2014/main" id="{0F62D196-748A-4D36-8852-037EEE221FF7}"/>
            </a:ext>
          </a:extLst>
        </xdr:cNvPr>
        <xdr:cNvSpPr txBox="1"/>
      </xdr:nvSpPr>
      <xdr:spPr>
        <a:xfrm>
          <a:off x="127635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67" name="フローチャート: 判断 266">
          <a:extLst>
            <a:ext uri="{FF2B5EF4-FFF2-40B4-BE49-F238E27FC236}">
              <a16:creationId xmlns:a16="http://schemas.microsoft.com/office/drawing/2014/main" id="{5F50A9A8-454A-4912-B448-AAD805653776}"/>
            </a:ext>
          </a:extLst>
        </xdr:cNvPr>
        <xdr:cNvSpPr/>
      </xdr:nvSpPr>
      <xdr:spPr>
        <a:xfrm>
          <a:off x="12246610" y="1461452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153052</xdr:rowOff>
    </xdr:from>
    <xdr:ext cx="762000" cy="259045"/>
    <xdr:sp macro="" textlink="">
      <xdr:nvSpPr>
        <xdr:cNvPr id="268" name="テキスト ボックス 267">
          <a:extLst>
            <a:ext uri="{FF2B5EF4-FFF2-40B4-BE49-F238E27FC236}">
              <a16:creationId xmlns:a16="http://schemas.microsoft.com/office/drawing/2014/main" id="{54745632-AD3B-425E-A1FB-25F686F24325}"/>
            </a:ext>
          </a:extLst>
        </xdr:cNvPr>
        <xdr:cNvSpPr txBox="1"/>
      </xdr:nvSpPr>
      <xdr:spPr>
        <a:xfrm>
          <a:off x="1194689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66CE213E-972D-40D2-94B9-9A913A33280F}"/>
            </a:ext>
          </a:extLst>
        </xdr:cNvPr>
        <xdr:cNvSpPr txBox="1"/>
      </xdr:nvSpPr>
      <xdr:spPr>
        <a:xfrm>
          <a:off x="15278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877DE2A2-87C7-4BCD-9B55-A7139722E465}"/>
            </a:ext>
          </a:extLst>
        </xdr:cNvPr>
        <xdr:cNvSpPr txBox="1"/>
      </xdr:nvSpPr>
      <xdr:spPr>
        <a:xfrm>
          <a:off x="14516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21D3AA17-EEAB-4140-BA8E-738083E5942F}"/>
            </a:ext>
          </a:extLst>
        </xdr:cNvPr>
        <xdr:cNvSpPr txBox="1"/>
      </xdr:nvSpPr>
      <xdr:spPr>
        <a:xfrm>
          <a:off x="1371473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E2EF58B7-C33E-4A99-9173-EA998225593F}"/>
            </a:ext>
          </a:extLst>
        </xdr:cNvPr>
        <xdr:cNvSpPr txBox="1"/>
      </xdr:nvSpPr>
      <xdr:spPr>
        <a:xfrm>
          <a:off x="129076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5DA33DD5-E322-47B6-BE30-09E1EABEAFDC}"/>
            </a:ext>
          </a:extLst>
        </xdr:cNvPr>
        <xdr:cNvSpPr txBox="1"/>
      </xdr:nvSpPr>
      <xdr:spPr>
        <a:xfrm>
          <a:off x="1209294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4" name="楕円 273">
          <a:extLst>
            <a:ext uri="{FF2B5EF4-FFF2-40B4-BE49-F238E27FC236}">
              <a16:creationId xmlns:a16="http://schemas.microsoft.com/office/drawing/2014/main" id="{658AB14C-3DF9-4A23-8CB6-58B04E9BDBE6}"/>
            </a:ext>
          </a:extLst>
        </xdr:cNvPr>
        <xdr:cNvSpPr/>
      </xdr:nvSpPr>
      <xdr:spPr>
        <a:xfrm>
          <a:off x="15427960" y="1471316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75" name="給与水準   （国との比較）該当値テキスト">
          <a:extLst>
            <a:ext uri="{FF2B5EF4-FFF2-40B4-BE49-F238E27FC236}">
              <a16:creationId xmlns:a16="http://schemas.microsoft.com/office/drawing/2014/main" id="{337BC76F-681A-462A-8B16-5E2486839351}"/>
            </a:ext>
          </a:extLst>
        </xdr:cNvPr>
        <xdr:cNvSpPr txBox="1"/>
      </xdr:nvSpPr>
      <xdr:spPr>
        <a:xfrm>
          <a:off x="1556004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81491</xdr:rowOff>
    </xdr:from>
    <xdr:to>
      <xdr:col>77</xdr:col>
      <xdr:colOff>95250</xdr:colOff>
      <xdr:row>86</xdr:row>
      <xdr:rowOff>11641</xdr:rowOff>
    </xdr:to>
    <xdr:sp macro="" textlink="">
      <xdr:nvSpPr>
        <xdr:cNvPr id="276" name="楕円 275">
          <a:extLst>
            <a:ext uri="{FF2B5EF4-FFF2-40B4-BE49-F238E27FC236}">
              <a16:creationId xmlns:a16="http://schemas.microsoft.com/office/drawing/2014/main" id="{84913575-7477-4D6D-9F18-EBC3DF7EC1F4}"/>
            </a:ext>
          </a:extLst>
        </xdr:cNvPr>
        <xdr:cNvSpPr/>
      </xdr:nvSpPr>
      <xdr:spPr>
        <a:xfrm>
          <a:off x="14665960" y="14656646"/>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167868</xdr:rowOff>
    </xdr:from>
    <xdr:ext cx="736600" cy="259045"/>
    <xdr:sp macro="" textlink="">
      <xdr:nvSpPr>
        <xdr:cNvPr id="277" name="テキスト ボックス 276">
          <a:extLst>
            <a:ext uri="{FF2B5EF4-FFF2-40B4-BE49-F238E27FC236}">
              <a16:creationId xmlns:a16="http://schemas.microsoft.com/office/drawing/2014/main" id="{A8BF7293-7639-4067-9C18-8A89C8CC4089}"/>
            </a:ext>
          </a:extLst>
        </xdr:cNvPr>
        <xdr:cNvSpPr txBox="1"/>
      </xdr:nvSpPr>
      <xdr:spPr>
        <a:xfrm>
          <a:off x="14371955" y="14744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81491</xdr:rowOff>
    </xdr:from>
    <xdr:to>
      <xdr:col>73</xdr:col>
      <xdr:colOff>44450</xdr:colOff>
      <xdr:row>86</xdr:row>
      <xdr:rowOff>11641</xdr:rowOff>
    </xdr:to>
    <xdr:sp macro="" textlink="">
      <xdr:nvSpPr>
        <xdr:cNvPr id="278" name="楕円 277">
          <a:extLst>
            <a:ext uri="{FF2B5EF4-FFF2-40B4-BE49-F238E27FC236}">
              <a16:creationId xmlns:a16="http://schemas.microsoft.com/office/drawing/2014/main" id="{C8F10B89-18F8-4364-B04A-E11CA097A773}"/>
            </a:ext>
          </a:extLst>
        </xdr:cNvPr>
        <xdr:cNvSpPr/>
      </xdr:nvSpPr>
      <xdr:spPr>
        <a:xfrm>
          <a:off x="13868400" y="14656646"/>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79" name="テキスト ボックス 278">
          <a:extLst>
            <a:ext uri="{FF2B5EF4-FFF2-40B4-BE49-F238E27FC236}">
              <a16:creationId xmlns:a16="http://schemas.microsoft.com/office/drawing/2014/main" id="{97A0AC6E-1262-444D-B0F6-EE475B2C7AAC}"/>
            </a:ext>
          </a:extLst>
        </xdr:cNvPr>
        <xdr:cNvSpPr txBox="1"/>
      </xdr:nvSpPr>
      <xdr:spPr>
        <a:xfrm>
          <a:off x="13555345" y="14744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81491</xdr:rowOff>
    </xdr:from>
    <xdr:to>
      <xdr:col>68</xdr:col>
      <xdr:colOff>203200</xdr:colOff>
      <xdr:row>86</xdr:row>
      <xdr:rowOff>11641</xdr:rowOff>
    </xdr:to>
    <xdr:sp macro="" textlink="">
      <xdr:nvSpPr>
        <xdr:cNvPr id="280" name="楕円 279">
          <a:extLst>
            <a:ext uri="{FF2B5EF4-FFF2-40B4-BE49-F238E27FC236}">
              <a16:creationId xmlns:a16="http://schemas.microsoft.com/office/drawing/2014/main" id="{0F9B9FAB-A827-4AD3-B52E-DD5B2DA3D03B}"/>
            </a:ext>
          </a:extLst>
        </xdr:cNvPr>
        <xdr:cNvSpPr/>
      </xdr:nvSpPr>
      <xdr:spPr>
        <a:xfrm>
          <a:off x="13051790" y="14656646"/>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81" name="テキスト ボックス 280">
          <a:extLst>
            <a:ext uri="{FF2B5EF4-FFF2-40B4-BE49-F238E27FC236}">
              <a16:creationId xmlns:a16="http://schemas.microsoft.com/office/drawing/2014/main" id="{7F0DCD93-F6C5-4493-A981-528241AC11BD}"/>
            </a:ext>
          </a:extLst>
        </xdr:cNvPr>
        <xdr:cNvSpPr txBox="1"/>
      </xdr:nvSpPr>
      <xdr:spPr>
        <a:xfrm>
          <a:off x="12763500" y="14744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82" name="楕円 281">
          <a:extLst>
            <a:ext uri="{FF2B5EF4-FFF2-40B4-BE49-F238E27FC236}">
              <a16:creationId xmlns:a16="http://schemas.microsoft.com/office/drawing/2014/main" id="{649AAA53-8B0B-46D7-9E33-129D035D7F15}"/>
            </a:ext>
          </a:extLst>
        </xdr:cNvPr>
        <xdr:cNvSpPr/>
      </xdr:nvSpPr>
      <xdr:spPr>
        <a:xfrm>
          <a:off x="12246610" y="147370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83" name="テキスト ボックス 282">
          <a:extLst>
            <a:ext uri="{FF2B5EF4-FFF2-40B4-BE49-F238E27FC236}">
              <a16:creationId xmlns:a16="http://schemas.microsoft.com/office/drawing/2014/main" id="{5B677919-7D98-4570-8F34-76893D166988}"/>
            </a:ext>
          </a:extLst>
        </xdr:cNvPr>
        <xdr:cNvSpPr txBox="1"/>
      </xdr:nvSpPr>
      <xdr:spPr>
        <a:xfrm>
          <a:off x="1194689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DB3FF869-A6F6-4270-98C7-66F5AFD1BAD8}"/>
            </a:ext>
          </a:extLst>
        </xdr:cNvPr>
        <xdr:cNvSpPr/>
      </xdr:nvSpPr>
      <xdr:spPr>
        <a:xfrm>
          <a:off x="11666855" y="882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C21D5CBF-352C-4CC0-BB10-C17AEF88503B}"/>
            </a:ext>
          </a:extLst>
        </xdr:cNvPr>
        <xdr:cNvSpPr txBox="1"/>
      </xdr:nvSpPr>
      <xdr:spPr>
        <a:xfrm>
          <a:off x="12144247" y="918464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C40ECA47-7DE2-4932-8845-8B96F0DE53D2}"/>
            </a:ext>
          </a:extLst>
        </xdr:cNvPr>
        <xdr:cNvSpPr txBox="1"/>
      </xdr:nvSpPr>
      <xdr:spPr>
        <a:xfrm>
          <a:off x="1430413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E38D183C-2B7C-4EFE-A9B2-845C39F20324}"/>
            </a:ext>
          </a:extLst>
        </xdr:cNvPr>
        <xdr:cNvSpPr/>
      </xdr:nvSpPr>
      <xdr:spPr>
        <a:xfrm>
          <a:off x="16353155" y="908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DD846E8F-81E9-422E-A66A-36A920647E6F}"/>
            </a:ext>
          </a:extLst>
        </xdr:cNvPr>
        <xdr:cNvSpPr/>
      </xdr:nvSpPr>
      <xdr:spPr>
        <a:xfrm>
          <a:off x="16353155" y="927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1E46FDED-6F30-40E6-8A8A-541155722C9A}"/>
            </a:ext>
          </a:extLst>
        </xdr:cNvPr>
        <xdr:cNvSpPr/>
      </xdr:nvSpPr>
      <xdr:spPr>
        <a:xfrm>
          <a:off x="17846040" y="908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55639581-A3C2-471B-B575-90ADFECA9B6E}"/>
            </a:ext>
          </a:extLst>
        </xdr:cNvPr>
        <xdr:cNvSpPr/>
      </xdr:nvSpPr>
      <xdr:spPr>
        <a:xfrm>
          <a:off x="17846040" y="927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28EC1471-0E39-4DA9-8079-7F1EDACF06BA}"/>
            </a:ext>
          </a:extLst>
        </xdr:cNvPr>
        <xdr:cNvSpPr/>
      </xdr:nvSpPr>
      <xdr:spPr>
        <a:xfrm>
          <a:off x="191808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3636CC71-991C-4924-B3F5-CA49BEFB4273}"/>
            </a:ext>
          </a:extLst>
        </xdr:cNvPr>
        <xdr:cNvSpPr/>
      </xdr:nvSpPr>
      <xdr:spPr>
        <a:xfrm>
          <a:off x="191808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33F02D32-49CC-408E-9C1D-BE38F38E96DA}"/>
            </a:ext>
          </a:extLst>
        </xdr:cNvPr>
        <xdr:cNvSpPr/>
      </xdr:nvSpPr>
      <xdr:spPr>
        <a:xfrm>
          <a:off x="11666855" y="9590405"/>
          <a:ext cx="461708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CF4BEA2B-1E39-45C3-917D-9FBD47EB3969}"/>
            </a:ext>
          </a:extLst>
        </xdr:cNvPr>
        <xdr:cNvSpPr/>
      </xdr:nvSpPr>
      <xdr:spPr>
        <a:xfrm>
          <a:off x="1645920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8B193613-4266-47AF-8072-894B40101320}"/>
            </a:ext>
          </a:extLst>
        </xdr:cNvPr>
        <xdr:cNvSpPr/>
      </xdr:nvSpPr>
      <xdr:spPr>
        <a:xfrm>
          <a:off x="16459200" y="959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CDDAE450-C2B8-4AFF-8E12-77607BAB2F50}"/>
            </a:ext>
          </a:extLst>
        </xdr:cNvPr>
        <xdr:cNvSpPr txBox="1"/>
      </xdr:nvSpPr>
      <xdr:spPr>
        <a:xfrm>
          <a:off x="16570960" y="990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の方針」（令和３～７年度）に基づき、中長期的な職員数抑制の方向を維持した上で、行政の合理化・効率化を図りながら、施策の重要度・優先度等を勘案したメリハリのある人員の再配置により適正な定員管理に取り組んできました。引き続き、適正な定員管理に取り組んで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8593D030-6786-4915-ACA7-46A3AAF87C58}"/>
            </a:ext>
          </a:extLst>
        </xdr:cNvPr>
        <xdr:cNvSpPr txBox="1"/>
      </xdr:nvSpPr>
      <xdr:spPr>
        <a:xfrm>
          <a:off x="11628755" y="939419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C08D33EB-2D8D-417B-A955-23EB3093EEE7}"/>
            </a:ext>
          </a:extLst>
        </xdr:cNvPr>
        <xdr:cNvCxnSpPr/>
      </xdr:nvCxnSpPr>
      <xdr:spPr>
        <a:xfrm>
          <a:off x="11666855" y="1200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D9ACA3DF-C2B4-43C4-9419-296AAC3A0309}"/>
            </a:ext>
          </a:extLst>
        </xdr:cNvPr>
        <xdr:cNvSpPr txBox="1"/>
      </xdr:nvSpPr>
      <xdr:spPr>
        <a:xfrm>
          <a:off x="10981055"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BA10F66C-7643-4C32-B7AF-B5A96A0D2D79}"/>
            </a:ext>
          </a:extLst>
        </xdr:cNvPr>
        <xdr:cNvCxnSpPr/>
      </xdr:nvCxnSpPr>
      <xdr:spPr>
        <a:xfrm>
          <a:off x="11666855" y="1151699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ED2A0FA1-4E01-4BD3-9944-8DD56602AB97}"/>
            </a:ext>
          </a:extLst>
        </xdr:cNvPr>
        <xdr:cNvSpPr txBox="1"/>
      </xdr:nvSpPr>
      <xdr:spPr>
        <a:xfrm>
          <a:off x="10981055" y="1137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657B7E84-1671-44AB-9651-F138C8F8CA4D}"/>
            </a:ext>
          </a:extLst>
        </xdr:cNvPr>
        <xdr:cNvCxnSpPr/>
      </xdr:nvCxnSpPr>
      <xdr:spPr>
        <a:xfrm>
          <a:off x="11666855" y="110324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599F83-14DE-4FDA-A54F-084664C3A023}"/>
            </a:ext>
          </a:extLst>
        </xdr:cNvPr>
        <xdr:cNvSpPr txBox="1"/>
      </xdr:nvSpPr>
      <xdr:spPr>
        <a:xfrm>
          <a:off x="10981055" y="1089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E2644446-4EAA-41F3-96BB-7BDB4043D887}"/>
            </a:ext>
          </a:extLst>
        </xdr:cNvPr>
        <xdr:cNvCxnSpPr/>
      </xdr:nvCxnSpPr>
      <xdr:spPr>
        <a:xfrm>
          <a:off x="11666855" y="105498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D1556CD7-45C1-4643-A011-008C37795BF9}"/>
            </a:ext>
          </a:extLst>
        </xdr:cNvPr>
        <xdr:cNvSpPr txBox="1"/>
      </xdr:nvSpPr>
      <xdr:spPr>
        <a:xfrm>
          <a:off x="10981055" y="104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3666E4F9-1F18-4092-8528-4CC5068CD3EA}"/>
            </a:ext>
          </a:extLst>
        </xdr:cNvPr>
        <xdr:cNvCxnSpPr/>
      </xdr:nvCxnSpPr>
      <xdr:spPr>
        <a:xfrm>
          <a:off x="11666855" y="100749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EEBA6350-4762-4A88-9DCF-7F0F25636CC5}"/>
            </a:ext>
          </a:extLst>
        </xdr:cNvPr>
        <xdr:cNvSpPr txBox="1"/>
      </xdr:nvSpPr>
      <xdr:spPr>
        <a:xfrm>
          <a:off x="10981055" y="993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B389C4D0-8CE5-46CD-B5BD-D1C2EBC7684F}"/>
            </a:ext>
          </a:extLst>
        </xdr:cNvPr>
        <xdr:cNvCxnSpPr/>
      </xdr:nvCxnSpPr>
      <xdr:spPr>
        <a:xfrm>
          <a:off x="11666855" y="959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5E3196E1-1AA5-4B45-A7A4-1D810E962B6D}"/>
            </a:ext>
          </a:extLst>
        </xdr:cNvPr>
        <xdr:cNvSpPr txBox="1"/>
      </xdr:nvSpPr>
      <xdr:spPr>
        <a:xfrm>
          <a:off x="10981055"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DF446CC3-1C65-44BA-AFB3-A58D386CDB15}"/>
            </a:ext>
          </a:extLst>
        </xdr:cNvPr>
        <xdr:cNvSpPr/>
      </xdr:nvSpPr>
      <xdr:spPr>
        <a:xfrm>
          <a:off x="11666855" y="9590405"/>
          <a:ext cx="461708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88392</xdr:rowOff>
    </xdr:from>
    <xdr:to>
      <xdr:col>81</xdr:col>
      <xdr:colOff>44450</xdr:colOff>
      <xdr:row>65</xdr:row>
      <xdr:rowOff>143002</xdr:rowOff>
    </xdr:to>
    <xdr:cxnSp macro="">
      <xdr:nvCxnSpPr>
        <xdr:cNvPr id="311" name="直線コネクタ 310">
          <a:extLst>
            <a:ext uri="{FF2B5EF4-FFF2-40B4-BE49-F238E27FC236}">
              <a16:creationId xmlns:a16="http://schemas.microsoft.com/office/drawing/2014/main" id="{DDDFF173-6436-4568-8389-221536B65DD0}"/>
            </a:ext>
          </a:extLst>
        </xdr:cNvPr>
        <xdr:cNvCxnSpPr/>
      </xdr:nvCxnSpPr>
      <xdr:spPr>
        <a:xfrm flipV="1">
          <a:off x="15476855" y="10036302"/>
          <a:ext cx="0" cy="1249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115079</xdr:rowOff>
    </xdr:from>
    <xdr:ext cx="762000" cy="259045"/>
    <xdr:sp macro="" textlink="">
      <xdr:nvSpPr>
        <xdr:cNvPr id="312" name="定員管理の状況最小値テキスト">
          <a:extLst>
            <a:ext uri="{FF2B5EF4-FFF2-40B4-BE49-F238E27FC236}">
              <a16:creationId xmlns:a16="http://schemas.microsoft.com/office/drawing/2014/main" id="{C05CEDAB-2D28-420F-9993-1B510D1F5DEF}"/>
            </a:ext>
          </a:extLst>
        </xdr:cNvPr>
        <xdr:cNvSpPr txBox="1"/>
      </xdr:nvSpPr>
      <xdr:spPr>
        <a:xfrm>
          <a:off x="1556004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143002</xdr:rowOff>
    </xdr:from>
    <xdr:to>
      <xdr:col>81</xdr:col>
      <xdr:colOff>133350</xdr:colOff>
      <xdr:row>65</xdr:row>
      <xdr:rowOff>143002</xdr:rowOff>
    </xdr:to>
    <xdr:cxnSp macro="">
      <xdr:nvCxnSpPr>
        <xdr:cNvPr id="313" name="直線コネクタ 312">
          <a:extLst>
            <a:ext uri="{FF2B5EF4-FFF2-40B4-BE49-F238E27FC236}">
              <a16:creationId xmlns:a16="http://schemas.microsoft.com/office/drawing/2014/main" id="{8B4B1A38-8614-4D9D-9935-27763C7896EB}"/>
            </a:ext>
          </a:extLst>
        </xdr:cNvPr>
        <xdr:cNvCxnSpPr/>
      </xdr:nvCxnSpPr>
      <xdr:spPr>
        <a:xfrm>
          <a:off x="15408910" y="11285347"/>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3319</xdr:rowOff>
    </xdr:from>
    <xdr:ext cx="762000" cy="259045"/>
    <xdr:sp macro="" textlink="">
      <xdr:nvSpPr>
        <xdr:cNvPr id="314" name="定員管理の状況最大値テキスト">
          <a:extLst>
            <a:ext uri="{FF2B5EF4-FFF2-40B4-BE49-F238E27FC236}">
              <a16:creationId xmlns:a16="http://schemas.microsoft.com/office/drawing/2014/main" id="{F8E27D8B-2630-4381-B8A6-4A7162B38374}"/>
            </a:ext>
          </a:extLst>
        </xdr:cNvPr>
        <xdr:cNvSpPr txBox="1"/>
      </xdr:nvSpPr>
      <xdr:spPr>
        <a:xfrm>
          <a:off x="1556004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88392</xdr:rowOff>
    </xdr:from>
    <xdr:to>
      <xdr:col>81</xdr:col>
      <xdr:colOff>133350</xdr:colOff>
      <xdr:row>58</xdr:row>
      <xdr:rowOff>88392</xdr:rowOff>
    </xdr:to>
    <xdr:cxnSp macro="">
      <xdr:nvCxnSpPr>
        <xdr:cNvPr id="315" name="直線コネクタ 314">
          <a:extLst>
            <a:ext uri="{FF2B5EF4-FFF2-40B4-BE49-F238E27FC236}">
              <a16:creationId xmlns:a16="http://schemas.microsoft.com/office/drawing/2014/main" id="{6EAF5C46-D6DC-4355-B2D5-F6C638B5115B}"/>
            </a:ext>
          </a:extLst>
        </xdr:cNvPr>
        <xdr:cNvCxnSpPr/>
      </xdr:nvCxnSpPr>
      <xdr:spPr>
        <a:xfrm>
          <a:off x="15408910" y="1003630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762</xdr:rowOff>
    </xdr:from>
    <xdr:to>
      <xdr:col>81</xdr:col>
      <xdr:colOff>44450</xdr:colOff>
      <xdr:row>64</xdr:row>
      <xdr:rowOff>29718</xdr:rowOff>
    </xdr:to>
    <xdr:cxnSp macro="">
      <xdr:nvCxnSpPr>
        <xdr:cNvPr id="316" name="直線コネクタ 315">
          <a:extLst>
            <a:ext uri="{FF2B5EF4-FFF2-40B4-BE49-F238E27FC236}">
              <a16:creationId xmlns:a16="http://schemas.microsoft.com/office/drawing/2014/main" id="{25CEEDBD-6D36-498C-A189-763748B4BC08}"/>
            </a:ext>
          </a:extLst>
        </xdr:cNvPr>
        <xdr:cNvCxnSpPr/>
      </xdr:nvCxnSpPr>
      <xdr:spPr>
        <a:xfrm>
          <a:off x="14714855" y="10973562"/>
          <a:ext cx="762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48785</xdr:rowOff>
    </xdr:from>
    <xdr:ext cx="762000" cy="259045"/>
    <xdr:sp macro="" textlink="">
      <xdr:nvSpPr>
        <xdr:cNvPr id="317" name="定員管理の状況平均値テキスト">
          <a:extLst>
            <a:ext uri="{FF2B5EF4-FFF2-40B4-BE49-F238E27FC236}">
              <a16:creationId xmlns:a16="http://schemas.microsoft.com/office/drawing/2014/main" id="{B0176658-B90D-4E84-9655-217DC05FE817}"/>
            </a:ext>
          </a:extLst>
        </xdr:cNvPr>
        <xdr:cNvSpPr txBox="1"/>
      </xdr:nvSpPr>
      <xdr:spPr>
        <a:xfrm>
          <a:off x="15560040" y="1050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18" name="フローチャート: 判断 317">
          <a:extLst>
            <a:ext uri="{FF2B5EF4-FFF2-40B4-BE49-F238E27FC236}">
              <a16:creationId xmlns:a16="http://schemas.microsoft.com/office/drawing/2014/main" id="{CB56C70F-9C18-4266-8466-D83FDEEA667F}"/>
            </a:ext>
          </a:extLst>
        </xdr:cNvPr>
        <xdr:cNvSpPr/>
      </xdr:nvSpPr>
      <xdr:spPr>
        <a:xfrm>
          <a:off x="15427960" y="10660253"/>
          <a:ext cx="9398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143256</xdr:rowOff>
    </xdr:from>
    <xdr:to>
      <xdr:col>77</xdr:col>
      <xdr:colOff>44450</xdr:colOff>
      <xdr:row>64</xdr:row>
      <xdr:rowOff>762</xdr:rowOff>
    </xdr:to>
    <xdr:cxnSp macro="">
      <xdr:nvCxnSpPr>
        <xdr:cNvPr id="319" name="直線コネクタ 318">
          <a:extLst>
            <a:ext uri="{FF2B5EF4-FFF2-40B4-BE49-F238E27FC236}">
              <a16:creationId xmlns:a16="http://schemas.microsoft.com/office/drawing/2014/main" id="{BD6E8F5B-7B9D-4AF8-BCF6-729272CD683A}"/>
            </a:ext>
          </a:extLst>
        </xdr:cNvPr>
        <xdr:cNvCxnSpPr/>
      </xdr:nvCxnSpPr>
      <xdr:spPr>
        <a:xfrm>
          <a:off x="13903960" y="10942701"/>
          <a:ext cx="810895"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22606</xdr:rowOff>
    </xdr:from>
    <xdr:to>
      <xdr:col>77</xdr:col>
      <xdr:colOff>95250</xdr:colOff>
      <xdr:row>62</xdr:row>
      <xdr:rowOff>124206</xdr:rowOff>
    </xdr:to>
    <xdr:sp macro="" textlink="">
      <xdr:nvSpPr>
        <xdr:cNvPr id="320" name="フローチャート: 判断 319">
          <a:extLst>
            <a:ext uri="{FF2B5EF4-FFF2-40B4-BE49-F238E27FC236}">
              <a16:creationId xmlns:a16="http://schemas.microsoft.com/office/drawing/2014/main" id="{8DBDB939-9F05-47B0-AC3A-6609105FC2DA}"/>
            </a:ext>
          </a:extLst>
        </xdr:cNvPr>
        <xdr:cNvSpPr/>
      </xdr:nvSpPr>
      <xdr:spPr>
        <a:xfrm>
          <a:off x="14665960" y="10648696"/>
          <a:ext cx="9398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134383</xdr:rowOff>
    </xdr:from>
    <xdr:ext cx="736600" cy="259045"/>
    <xdr:sp macro="" textlink="">
      <xdr:nvSpPr>
        <xdr:cNvPr id="321" name="テキスト ボックス 320">
          <a:extLst>
            <a:ext uri="{FF2B5EF4-FFF2-40B4-BE49-F238E27FC236}">
              <a16:creationId xmlns:a16="http://schemas.microsoft.com/office/drawing/2014/main" id="{398EC23C-2699-46EF-9D6C-D034252A9C53}"/>
            </a:ext>
          </a:extLst>
        </xdr:cNvPr>
        <xdr:cNvSpPr txBox="1"/>
      </xdr:nvSpPr>
      <xdr:spPr>
        <a:xfrm>
          <a:off x="14371955" y="1041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138684</xdr:rowOff>
    </xdr:from>
    <xdr:to>
      <xdr:col>72</xdr:col>
      <xdr:colOff>203200</xdr:colOff>
      <xdr:row>63</xdr:row>
      <xdr:rowOff>143256</xdr:rowOff>
    </xdr:to>
    <xdr:cxnSp macro="">
      <xdr:nvCxnSpPr>
        <xdr:cNvPr id="322" name="直線コネクタ 321">
          <a:extLst>
            <a:ext uri="{FF2B5EF4-FFF2-40B4-BE49-F238E27FC236}">
              <a16:creationId xmlns:a16="http://schemas.microsoft.com/office/drawing/2014/main" id="{5BC8E898-A953-4ED6-ABE1-6C9306344A0A}"/>
            </a:ext>
          </a:extLst>
        </xdr:cNvPr>
        <xdr:cNvCxnSpPr/>
      </xdr:nvCxnSpPr>
      <xdr:spPr>
        <a:xfrm>
          <a:off x="13106400" y="10593324"/>
          <a:ext cx="797560" cy="3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8128</xdr:rowOff>
    </xdr:from>
    <xdr:to>
      <xdr:col>73</xdr:col>
      <xdr:colOff>44450</xdr:colOff>
      <xdr:row>62</xdr:row>
      <xdr:rowOff>109728</xdr:rowOff>
    </xdr:to>
    <xdr:sp macro="" textlink="">
      <xdr:nvSpPr>
        <xdr:cNvPr id="323" name="フローチャート: 判断 322">
          <a:extLst>
            <a:ext uri="{FF2B5EF4-FFF2-40B4-BE49-F238E27FC236}">
              <a16:creationId xmlns:a16="http://schemas.microsoft.com/office/drawing/2014/main" id="{9D1F41F4-DE0F-4183-A4F6-86F95325E664}"/>
            </a:ext>
          </a:extLst>
        </xdr:cNvPr>
        <xdr:cNvSpPr/>
      </xdr:nvSpPr>
      <xdr:spPr>
        <a:xfrm>
          <a:off x="13868400" y="10639933"/>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119905</xdr:rowOff>
    </xdr:from>
    <xdr:ext cx="762000" cy="259045"/>
    <xdr:sp macro="" textlink="">
      <xdr:nvSpPr>
        <xdr:cNvPr id="324" name="テキスト ボックス 323">
          <a:extLst>
            <a:ext uri="{FF2B5EF4-FFF2-40B4-BE49-F238E27FC236}">
              <a16:creationId xmlns:a16="http://schemas.microsoft.com/office/drawing/2014/main" id="{273D5940-F3D9-454D-882E-96ECF069A618}"/>
            </a:ext>
          </a:extLst>
        </xdr:cNvPr>
        <xdr:cNvSpPr txBox="1"/>
      </xdr:nvSpPr>
      <xdr:spPr>
        <a:xfrm>
          <a:off x="13555345" y="10408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138684</xdr:rowOff>
    </xdr:from>
    <xdr:to>
      <xdr:col>68</xdr:col>
      <xdr:colOff>152400</xdr:colOff>
      <xdr:row>61</xdr:row>
      <xdr:rowOff>148336</xdr:rowOff>
    </xdr:to>
    <xdr:cxnSp macro="">
      <xdr:nvCxnSpPr>
        <xdr:cNvPr id="325" name="直線コネクタ 324">
          <a:extLst>
            <a:ext uri="{FF2B5EF4-FFF2-40B4-BE49-F238E27FC236}">
              <a16:creationId xmlns:a16="http://schemas.microsoft.com/office/drawing/2014/main" id="{8E9F6AD2-7AF0-4D06-A284-82DB73A3696A}"/>
            </a:ext>
          </a:extLst>
        </xdr:cNvPr>
        <xdr:cNvCxnSpPr/>
      </xdr:nvCxnSpPr>
      <xdr:spPr>
        <a:xfrm flipV="1">
          <a:off x="12289790" y="10593324"/>
          <a:ext cx="81661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162814</xdr:rowOff>
    </xdr:from>
    <xdr:to>
      <xdr:col>68</xdr:col>
      <xdr:colOff>203200</xdr:colOff>
      <xdr:row>61</xdr:row>
      <xdr:rowOff>92964</xdr:rowOff>
    </xdr:to>
    <xdr:sp macro="" textlink="">
      <xdr:nvSpPr>
        <xdr:cNvPr id="326" name="フローチャート: 判断 325">
          <a:extLst>
            <a:ext uri="{FF2B5EF4-FFF2-40B4-BE49-F238E27FC236}">
              <a16:creationId xmlns:a16="http://schemas.microsoft.com/office/drawing/2014/main" id="{284B2B90-AF91-41BB-9037-5677DECCE875}"/>
            </a:ext>
          </a:extLst>
        </xdr:cNvPr>
        <xdr:cNvSpPr/>
      </xdr:nvSpPr>
      <xdr:spPr>
        <a:xfrm>
          <a:off x="13051790" y="10451719"/>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103141</xdr:rowOff>
    </xdr:from>
    <xdr:ext cx="762000" cy="259045"/>
    <xdr:sp macro="" textlink="">
      <xdr:nvSpPr>
        <xdr:cNvPr id="327" name="テキスト ボックス 326">
          <a:extLst>
            <a:ext uri="{FF2B5EF4-FFF2-40B4-BE49-F238E27FC236}">
              <a16:creationId xmlns:a16="http://schemas.microsoft.com/office/drawing/2014/main" id="{3B822198-BE0B-41AC-A489-01B92E356ABE}"/>
            </a:ext>
          </a:extLst>
        </xdr:cNvPr>
        <xdr:cNvSpPr txBox="1"/>
      </xdr:nvSpPr>
      <xdr:spPr>
        <a:xfrm>
          <a:off x="12763500" y="102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90424</xdr:rowOff>
    </xdr:from>
    <xdr:to>
      <xdr:col>64</xdr:col>
      <xdr:colOff>152400</xdr:colOff>
      <xdr:row>61</xdr:row>
      <xdr:rowOff>20574</xdr:rowOff>
    </xdr:to>
    <xdr:sp macro="" textlink="">
      <xdr:nvSpPr>
        <xdr:cNvPr id="328" name="フローチャート: 判断 327">
          <a:extLst>
            <a:ext uri="{FF2B5EF4-FFF2-40B4-BE49-F238E27FC236}">
              <a16:creationId xmlns:a16="http://schemas.microsoft.com/office/drawing/2014/main" id="{1B0BF5D6-50C0-4ECF-9744-831FAA64787C}"/>
            </a:ext>
          </a:extLst>
        </xdr:cNvPr>
        <xdr:cNvSpPr/>
      </xdr:nvSpPr>
      <xdr:spPr>
        <a:xfrm>
          <a:off x="12246610" y="10381234"/>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30751</xdr:rowOff>
    </xdr:from>
    <xdr:ext cx="762000" cy="259045"/>
    <xdr:sp macro="" textlink="">
      <xdr:nvSpPr>
        <xdr:cNvPr id="329" name="テキスト ボックス 328">
          <a:extLst>
            <a:ext uri="{FF2B5EF4-FFF2-40B4-BE49-F238E27FC236}">
              <a16:creationId xmlns:a16="http://schemas.microsoft.com/office/drawing/2014/main" id="{1910AE81-86DE-4D78-BE17-2FD1E8DD7017}"/>
            </a:ext>
          </a:extLst>
        </xdr:cNvPr>
        <xdr:cNvSpPr txBox="1"/>
      </xdr:nvSpPr>
      <xdr:spPr>
        <a:xfrm>
          <a:off x="11946890" y="1014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DE075F65-556D-454D-BD42-D0A0579F1A14}"/>
            </a:ext>
          </a:extLst>
        </xdr:cNvPr>
        <xdr:cNvSpPr txBox="1"/>
      </xdr:nvSpPr>
      <xdr:spPr>
        <a:xfrm>
          <a:off x="15278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FCEE13D0-7F44-468D-9AE7-E8CD1076CBCD}"/>
            </a:ext>
          </a:extLst>
        </xdr:cNvPr>
        <xdr:cNvSpPr txBox="1"/>
      </xdr:nvSpPr>
      <xdr:spPr>
        <a:xfrm>
          <a:off x="14516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609F2C18-CDD1-4B07-89F4-A02ED1BF11C6}"/>
            </a:ext>
          </a:extLst>
        </xdr:cNvPr>
        <xdr:cNvSpPr txBox="1"/>
      </xdr:nvSpPr>
      <xdr:spPr>
        <a:xfrm>
          <a:off x="1371473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464D5C52-A447-47FF-8071-A29743F84B8F}"/>
            </a:ext>
          </a:extLst>
        </xdr:cNvPr>
        <xdr:cNvSpPr txBox="1"/>
      </xdr:nvSpPr>
      <xdr:spPr>
        <a:xfrm>
          <a:off x="129076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1A78792D-625B-40C9-B344-299F5845F251}"/>
            </a:ext>
          </a:extLst>
        </xdr:cNvPr>
        <xdr:cNvSpPr txBox="1"/>
      </xdr:nvSpPr>
      <xdr:spPr>
        <a:xfrm>
          <a:off x="1209294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150368</xdr:rowOff>
    </xdr:from>
    <xdr:to>
      <xdr:col>81</xdr:col>
      <xdr:colOff>95250</xdr:colOff>
      <xdr:row>64</xdr:row>
      <xdr:rowOff>80518</xdr:rowOff>
    </xdr:to>
    <xdr:sp macro="" textlink="">
      <xdr:nvSpPr>
        <xdr:cNvPr id="335" name="楕円 334">
          <a:extLst>
            <a:ext uri="{FF2B5EF4-FFF2-40B4-BE49-F238E27FC236}">
              <a16:creationId xmlns:a16="http://schemas.microsoft.com/office/drawing/2014/main" id="{C487D5BC-81A5-4BC3-88DD-BF30C49B3E2C}"/>
            </a:ext>
          </a:extLst>
        </xdr:cNvPr>
        <xdr:cNvSpPr/>
      </xdr:nvSpPr>
      <xdr:spPr>
        <a:xfrm>
          <a:off x="15427960" y="10951718"/>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122445</xdr:rowOff>
    </xdr:from>
    <xdr:ext cx="762000" cy="259045"/>
    <xdr:sp macro="" textlink="">
      <xdr:nvSpPr>
        <xdr:cNvPr id="336" name="定員管理の状況該当値テキスト">
          <a:extLst>
            <a:ext uri="{FF2B5EF4-FFF2-40B4-BE49-F238E27FC236}">
              <a16:creationId xmlns:a16="http://schemas.microsoft.com/office/drawing/2014/main" id="{43AB1C6E-9BA6-436D-B1A8-23A99218A0AE}"/>
            </a:ext>
          </a:extLst>
        </xdr:cNvPr>
        <xdr:cNvSpPr txBox="1"/>
      </xdr:nvSpPr>
      <xdr:spPr>
        <a:xfrm>
          <a:off x="15560040" y="1092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121412</xdr:rowOff>
    </xdr:from>
    <xdr:to>
      <xdr:col>77</xdr:col>
      <xdr:colOff>95250</xdr:colOff>
      <xdr:row>64</xdr:row>
      <xdr:rowOff>51562</xdr:rowOff>
    </xdr:to>
    <xdr:sp macro="" textlink="">
      <xdr:nvSpPr>
        <xdr:cNvPr id="337" name="楕円 336">
          <a:extLst>
            <a:ext uri="{FF2B5EF4-FFF2-40B4-BE49-F238E27FC236}">
              <a16:creationId xmlns:a16="http://schemas.microsoft.com/office/drawing/2014/main" id="{9D79A555-C782-42B0-BF79-CD9F1B20D071}"/>
            </a:ext>
          </a:extLst>
        </xdr:cNvPr>
        <xdr:cNvSpPr/>
      </xdr:nvSpPr>
      <xdr:spPr>
        <a:xfrm>
          <a:off x="14665960" y="10924667"/>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36339</xdr:rowOff>
    </xdr:from>
    <xdr:ext cx="736600" cy="259045"/>
    <xdr:sp macro="" textlink="">
      <xdr:nvSpPr>
        <xdr:cNvPr id="338" name="テキスト ボックス 337">
          <a:extLst>
            <a:ext uri="{FF2B5EF4-FFF2-40B4-BE49-F238E27FC236}">
              <a16:creationId xmlns:a16="http://schemas.microsoft.com/office/drawing/2014/main" id="{50BC83C9-3E1E-4514-87BB-8C076684D2EC}"/>
            </a:ext>
          </a:extLst>
        </xdr:cNvPr>
        <xdr:cNvSpPr txBox="1"/>
      </xdr:nvSpPr>
      <xdr:spPr>
        <a:xfrm>
          <a:off x="14371955"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92456</xdr:rowOff>
    </xdr:from>
    <xdr:to>
      <xdr:col>73</xdr:col>
      <xdr:colOff>44450</xdr:colOff>
      <xdr:row>64</xdr:row>
      <xdr:rowOff>22606</xdr:rowOff>
    </xdr:to>
    <xdr:sp macro="" textlink="">
      <xdr:nvSpPr>
        <xdr:cNvPr id="339" name="楕円 338">
          <a:extLst>
            <a:ext uri="{FF2B5EF4-FFF2-40B4-BE49-F238E27FC236}">
              <a16:creationId xmlns:a16="http://schemas.microsoft.com/office/drawing/2014/main" id="{DD43B0BF-4D9F-4FD3-98D9-B8D7AE15B460}"/>
            </a:ext>
          </a:extLst>
        </xdr:cNvPr>
        <xdr:cNvSpPr/>
      </xdr:nvSpPr>
      <xdr:spPr>
        <a:xfrm>
          <a:off x="13868400" y="10897616"/>
          <a:ext cx="8445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7383</xdr:rowOff>
    </xdr:from>
    <xdr:ext cx="762000" cy="259045"/>
    <xdr:sp macro="" textlink="">
      <xdr:nvSpPr>
        <xdr:cNvPr id="340" name="テキスト ボックス 339">
          <a:extLst>
            <a:ext uri="{FF2B5EF4-FFF2-40B4-BE49-F238E27FC236}">
              <a16:creationId xmlns:a16="http://schemas.microsoft.com/office/drawing/2014/main" id="{AF2307EB-6ECF-4272-BC66-C6BD96A24A03}"/>
            </a:ext>
          </a:extLst>
        </xdr:cNvPr>
        <xdr:cNvSpPr txBox="1"/>
      </xdr:nvSpPr>
      <xdr:spPr>
        <a:xfrm>
          <a:off x="13555345" y="1098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87884</xdr:rowOff>
    </xdr:from>
    <xdr:to>
      <xdr:col>68</xdr:col>
      <xdr:colOff>203200</xdr:colOff>
      <xdr:row>62</xdr:row>
      <xdr:rowOff>18034</xdr:rowOff>
    </xdr:to>
    <xdr:sp macro="" textlink="">
      <xdr:nvSpPr>
        <xdr:cNvPr id="341" name="楕円 340">
          <a:extLst>
            <a:ext uri="{FF2B5EF4-FFF2-40B4-BE49-F238E27FC236}">
              <a16:creationId xmlns:a16="http://schemas.microsoft.com/office/drawing/2014/main" id="{E49B95BC-1AAA-43AB-8C7F-4AD7FA2B7E3E}"/>
            </a:ext>
          </a:extLst>
        </xdr:cNvPr>
        <xdr:cNvSpPr/>
      </xdr:nvSpPr>
      <xdr:spPr>
        <a:xfrm>
          <a:off x="13051790" y="10550144"/>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2811</xdr:rowOff>
    </xdr:from>
    <xdr:ext cx="762000" cy="259045"/>
    <xdr:sp macro="" textlink="">
      <xdr:nvSpPr>
        <xdr:cNvPr id="342" name="テキスト ボックス 341">
          <a:extLst>
            <a:ext uri="{FF2B5EF4-FFF2-40B4-BE49-F238E27FC236}">
              <a16:creationId xmlns:a16="http://schemas.microsoft.com/office/drawing/2014/main" id="{24B47550-2940-4063-A5F0-66DC8181FDB2}"/>
            </a:ext>
          </a:extLst>
        </xdr:cNvPr>
        <xdr:cNvSpPr txBox="1"/>
      </xdr:nvSpPr>
      <xdr:spPr>
        <a:xfrm>
          <a:off x="127635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97536</xdr:rowOff>
    </xdr:from>
    <xdr:to>
      <xdr:col>64</xdr:col>
      <xdr:colOff>152400</xdr:colOff>
      <xdr:row>62</xdr:row>
      <xdr:rowOff>27686</xdr:rowOff>
    </xdr:to>
    <xdr:sp macro="" textlink="">
      <xdr:nvSpPr>
        <xdr:cNvPr id="343" name="楕円 342">
          <a:extLst>
            <a:ext uri="{FF2B5EF4-FFF2-40B4-BE49-F238E27FC236}">
              <a16:creationId xmlns:a16="http://schemas.microsoft.com/office/drawing/2014/main" id="{8358B9B2-5FEC-499D-A70C-0BF690FD01B1}"/>
            </a:ext>
          </a:extLst>
        </xdr:cNvPr>
        <xdr:cNvSpPr/>
      </xdr:nvSpPr>
      <xdr:spPr>
        <a:xfrm>
          <a:off x="12246610" y="1055217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12463</xdr:rowOff>
    </xdr:from>
    <xdr:ext cx="762000" cy="259045"/>
    <xdr:sp macro="" textlink="">
      <xdr:nvSpPr>
        <xdr:cNvPr id="344" name="テキスト ボックス 343">
          <a:extLst>
            <a:ext uri="{FF2B5EF4-FFF2-40B4-BE49-F238E27FC236}">
              <a16:creationId xmlns:a16="http://schemas.microsoft.com/office/drawing/2014/main" id="{77F3541F-1FD6-46A4-82F7-94CD272BB3AE}"/>
            </a:ext>
          </a:extLst>
        </xdr:cNvPr>
        <xdr:cNvSpPr txBox="1"/>
      </xdr:nvSpPr>
      <xdr:spPr>
        <a:xfrm>
          <a:off x="11946890" y="1064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4A96032C-2F59-45AE-A3FF-AAFD577BFDFE}"/>
            </a:ext>
          </a:extLst>
        </xdr:cNvPr>
        <xdr:cNvSpPr/>
      </xdr:nvSpPr>
      <xdr:spPr>
        <a:xfrm>
          <a:off x="11666855" y="501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E4ED0D4F-C120-4A95-B347-388FBE3323B1}"/>
            </a:ext>
          </a:extLst>
        </xdr:cNvPr>
        <xdr:cNvSpPr txBox="1"/>
      </xdr:nvSpPr>
      <xdr:spPr>
        <a:xfrm>
          <a:off x="12440734" y="53746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4EC748F-4DCC-4B07-BB4F-E3355E6FF19C}"/>
            </a:ext>
          </a:extLst>
        </xdr:cNvPr>
        <xdr:cNvSpPr txBox="1"/>
      </xdr:nvSpPr>
      <xdr:spPr>
        <a:xfrm>
          <a:off x="1401717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FE653572-E23D-41D9-9D12-C1E17CCCCD3A}"/>
            </a:ext>
          </a:extLst>
        </xdr:cNvPr>
        <xdr:cNvSpPr/>
      </xdr:nvSpPr>
      <xdr:spPr>
        <a:xfrm>
          <a:off x="16353155" y="527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FDB8AE96-D591-4344-A558-E7B57C02A949}"/>
            </a:ext>
          </a:extLst>
        </xdr:cNvPr>
        <xdr:cNvSpPr/>
      </xdr:nvSpPr>
      <xdr:spPr>
        <a:xfrm>
          <a:off x="16353155" y="545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3AA7D1D4-8A27-4D5C-B396-D9D8EA3B49DC}"/>
            </a:ext>
          </a:extLst>
        </xdr:cNvPr>
        <xdr:cNvSpPr/>
      </xdr:nvSpPr>
      <xdr:spPr>
        <a:xfrm>
          <a:off x="17846040" y="527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F91FD28C-8913-4BE9-ADB9-67FD433E520A}"/>
            </a:ext>
          </a:extLst>
        </xdr:cNvPr>
        <xdr:cNvSpPr/>
      </xdr:nvSpPr>
      <xdr:spPr>
        <a:xfrm>
          <a:off x="17846040" y="545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F4048799-071B-4D55-89D3-D20738467DF6}"/>
            </a:ext>
          </a:extLst>
        </xdr:cNvPr>
        <xdr:cNvSpPr/>
      </xdr:nvSpPr>
      <xdr:spPr>
        <a:xfrm>
          <a:off x="191808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BC1FE797-FCEA-4B3B-A14F-8BDEE442E9D6}"/>
            </a:ext>
          </a:extLst>
        </xdr:cNvPr>
        <xdr:cNvSpPr/>
      </xdr:nvSpPr>
      <xdr:spPr>
        <a:xfrm>
          <a:off x="191808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CABA8238-751F-482F-A0E3-62BC5C74C7A9}"/>
            </a:ext>
          </a:extLst>
        </xdr:cNvPr>
        <xdr:cNvSpPr/>
      </xdr:nvSpPr>
      <xdr:spPr>
        <a:xfrm>
          <a:off x="11666855" y="578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F90ECD85-FC6B-4754-8738-0F1BDE1E9412}"/>
            </a:ext>
          </a:extLst>
        </xdr:cNvPr>
        <xdr:cNvSpPr/>
      </xdr:nvSpPr>
      <xdr:spPr>
        <a:xfrm>
          <a:off x="1645920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A02D65E9-E131-40E9-8545-3A167AB5A664}"/>
            </a:ext>
          </a:extLst>
        </xdr:cNvPr>
        <xdr:cNvSpPr/>
      </xdr:nvSpPr>
      <xdr:spPr>
        <a:xfrm>
          <a:off x="16459200" y="578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DA977558-9635-4827-91CB-09F57F355102}"/>
            </a:ext>
          </a:extLst>
        </xdr:cNvPr>
        <xdr:cNvSpPr txBox="1"/>
      </xdr:nvSpPr>
      <xdr:spPr>
        <a:xfrm>
          <a:off x="16570960" y="609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借入抑制による地方債償還額の減、道路事業に係る県債償還負担金の減により、実質公債費比率は改善傾向にあります</a:t>
          </a:r>
        </a:p>
        <a:p>
          <a:r>
            <a:rPr kumimoji="1" lang="ja-JP" altLang="en-US" sz="1300">
              <a:latin typeface="ＭＳ Ｐゴシック" panose="020B0600070205080204" pitchFamily="50" charset="-128"/>
              <a:ea typeface="ＭＳ Ｐゴシック" panose="020B0600070205080204" pitchFamily="50" charset="-128"/>
            </a:rPr>
            <a:t>　令和３年度に比べ、長寿命化事業や大規模事業に伴い地方債償還額が増加し、元利償還金等に係る都市計画税等の特定財源等が減少したことなどにより、単年度の指標は上昇しています。</a:t>
          </a:r>
        </a:p>
        <a:p>
          <a:r>
            <a:rPr kumimoji="1" lang="ja-JP" altLang="en-US" sz="1300">
              <a:latin typeface="ＭＳ Ｐゴシック" panose="020B0600070205080204" pitchFamily="50" charset="-128"/>
              <a:ea typeface="ＭＳ Ｐゴシック" panose="020B0600070205080204" pitchFamily="50" charset="-128"/>
            </a:rPr>
            <a:t>　類似団体平均を下回っており、引き続き、建設事業の重点化や進度調整により、健全な実質公債費比率の維持に努めていきます。</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6D506954-0FE6-4D76-8056-ACDB8803EA8C}"/>
            </a:ext>
          </a:extLst>
        </xdr:cNvPr>
        <xdr:cNvSpPr txBox="1"/>
      </xdr:nvSpPr>
      <xdr:spPr>
        <a:xfrm>
          <a:off x="11628755" y="558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36D90B6-08EC-4572-AB55-FF90000758EA}"/>
            </a:ext>
          </a:extLst>
        </xdr:cNvPr>
        <xdr:cNvCxnSpPr/>
      </xdr:nvCxnSpPr>
      <xdr:spPr>
        <a:xfrm>
          <a:off x="11666855" y="818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9DE90B57-053D-4C7D-9D06-ED027FD14652}"/>
            </a:ext>
          </a:extLst>
        </xdr:cNvPr>
        <xdr:cNvSpPr txBox="1"/>
      </xdr:nvSpPr>
      <xdr:spPr>
        <a:xfrm>
          <a:off x="10981055"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AEE7C6AE-ECAC-44A2-BF7E-F575F9B300C0}"/>
            </a:ext>
          </a:extLst>
        </xdr:cNvPr>
        <xdr:cNvCxnSpPr/>
      </xdr:nvCxnSpPr>
      <xdr:spPr>
        <a:xfrm>
          <a:off x="11666855" y="778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8B8FE82A-AD5B-44F1-B313-A69D0415211A}"/>
            </a:ext>
          </a:extLst>
        </xdr:cNvPr>
        <xdr:cNvSpPr txBox="1"/>
      </xdr:nvSpPr>
      <xdr:spPr>
        <a:xfrm>
          <a:off x="10981055" y="764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136FC279-4476-4FE5-8D83-17ADC537A57C}"/>
            </a:ext>
          </a:extLst>
        </xdr:cNvPr>
        <xdr:cNvCxnSpPr/>
      </xdr:nvCxnSpPr>
      <xdr:spPr>
        <a:xfrm>
          <a:off x="11666855" y="739097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AFCBC06A-2A91-403B-ACAE-35CC7E43714A}"/>
            </a:ext>
          </a:extLst>
        </xdr:cNvPr>
        <xdr:cNvSpPr txBox="1"/>
      </xdr:nvSpPr>
      <xdr:spPr>
        <a:xfrm>
          <a:off x="10981055" y="724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28CA076F-55FD-4796-AA43-6B4945D171B7}"/>
            </a:ext>
          </a:extLst>
        </xdr:cNvPr>
        <xdr:cNvCxnSpPr/>
      </xdr:nvCxnSpPr>
      <xdr:spPr>
        <a:xfrm>
          <a:off x="11666855" y="698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D1986F9B-AF21-420D-BE39-EE20DDC186A3}"/>
            </a:ext>
          </a:extLst>
        </xdr:cNvPr>
        <xdr:cNvSpPr txBox="1"/>
      </xdr:nvSpPr>
      <xdr:spPr>
        <a:xfrm>
          <a:off x="10981055" y="684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72060B65-4381-4BEF-9B77-B8D951954ADE}"/>
            </a:ext>
          </a:extLst>
        </xdr:cNvPr>
        <xdr:cNvCxnSpPr/>
      </xdr:nvCxnSpPr>
      <xdr:spPr>
        <a:xfrm>
          <a:off x="11666855" y="658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C772F57-5A7F-4449-A0BA-AA3DDC68A4E8}"/>
            </a:ext>
          </a:extLst>
        </xdr:cNvPr>
        <xdr:cNvSpPr txBox="1"/>
      </xdr:nvSpPr>
      <xdr:spPr>
        <a:xfrm>
          <a:off x="10981055" y="643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370630C3-5F98-40A9-B389-57E41275A29F}"/>
            </a:ext>
          </a:extLst>
        </xdr:cNvPr>
        <xdr:cNvCxnSpPr/>
      </xdr:nvCxnSpPr>
      <xdr:spPr>
        <a:xfrm>
          <a:off x="11666855" y="618257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a:extLst>
            <a:ext uri="{FF2B5EF4-FFF2-40B4-BE49-F238E27FC236}">
              <a16:creationId xmlns:a16="http://schemas.microsoft.com/office/drawing/2014/main" id="{E7235223-0794-4CF0-A316-9A785ADA0F14}"/>
            </a:ext>
          </a:extLst>
        </xdr:cNvPr>
        <xdr:cNvSpPr txBox="1"/>
      </xdr:nvSpPr>
      <xdr:spPr>
        <a:xfrm>
          <a:off x="10981055"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A74277F3-F0A5-46E6-BE33-94496A8AC3C6}"/>
            </a:ext>
          </a:extLst>
        </xdr:cNvPr>
        <xdr:cNvCxnSpPr/>
      </xdr:nvCxnSpPr>
      <xdr:spPr>
        <a:xfrm>
          <a:off x="11666855" y="578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66CCF33C-5A14-4232-B284-B5E3D90EDF28}"/>
            </a:ext>
          </a:extLst>
        </xdr:cNvPr>
        <xdr:cNvSpPr/>
      </xdr:nvSpPr>
      <xdr:spPr>
        <a:xfrm>
          <a:off x="11666855" y="578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11289</xdr:rowOff>
    </xdr:from>
    <xdr:to>
      <xdr:col>81</xdr:col>
      <xdr:colOff>44450</xdr:colOff>
      <xdr:row>45</xdr:row>
      <xdr:rowOff>60678</xdr:rowOff>
    </xdr:to>
    <xdr:cxnSp macro="">
      <xdr:nvCxnSpPr>
        <xdr:cNvPr id="373" name="直線コネクタ 372">
          <a:extLst>
            <a:ext uri="{FF2B5EF4-FFF2-40B4-BE49-F238E27FC236}">
              <a16:creationId xmlns:a16="http://schemas.microsoft.com/office/drawing/2014/main" id="{AFBF64B5-F664-478A-9AB8-A36E31ADD227}"/>
            </a:ext>
          </a:extLst>
        </xdr:cNvPr>
        <xdr:cNvCxnSpPr/>
      </xdr:nvCxnSpPr>
      <xdr:spPr>
        <a:xfrm flipV="1">
          <a:off x="15476855" y="6356844"/>
          <a:ext cx="0" cy="1415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4" name="公債費負担の状況最小値テキスト">
          <a:extLst>
            <a:ext uri="{FF2B5EF4-FFF2-40B4-BE49-F238E27FC236}">
              <a16:creationId xmlns:a16="http://schemas.microsoft.com/office/drawing/2014/main" id="{3562774F-D7DC-4F62-A2DB-7229692CD372}"/>
            </a:ext>
          </a:extLst>
        </xdr:cNvPr>
        <xdr:cNvSpPr txBox="1"/>
      </xdr:nvSpPr>
      <xdr:spPr>
        <a:xfrm>
          <a:off x="15560040" y="774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5" name="直線コネクタ 374">
          <a:extLst>
            <a:ext uri="{FF2B5EF4-FFF2-40B4-BE49-F238E27FC236}">
              <a16:creationId xmlns:a16="http://schemas.microsoft.com/office/drawing/2014/main" id="{674CB4C1-ABCD-4C53-B7B0-61054937604A}"/>
            </a:ext>
          </a:extLst>
        </xdr:cNvPr>
        <xdr:cNvCxnSpPr/>
      </xdr:nvCxnSpPr>
      <xdr:spPr>
        <a:xfrm>
          <a:off x="15408910" y="7772118"/>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97666</xdr:rowOff>
    </xdr:from>
    <xdr:ext cx="762000" cy="259045"/>
    <xdr:sp macro="" textlink="">
      <xdr:nvSpPr>
        <xdr:cNvPr id="376" name="公債費負担の状況最大値テキスト">
          <a:extLst>
            <a:ext uri="{FF2B5EF4-FFF2-40B4-BE49-F238E27FC236}">
              <a16:creationId xmlns:a16="http://schemas.microsoft.com/office/drawing/2014/main" id="{13F811CC-D868-4906-B87E-2099260FCFDF}"/>
            </a:ext>
          </a:extLst>
        </xdr:cNvPr>
        <xdr:cNvSpPr txBox="1"/>
      </xdr:nvSpPr>
      <xdr:spPr>
        <a:xfrm>
          <a:off x="15560040" y="609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11289</xdr:rowOff>
    </xdr:from>
    <xdr:to>
      <xdr:col>81</xdr:col>
      <xdr:colOff>133350</xdr:colOff>
      <xdr:row>37</xdr:row>
      <xdr:rowOff>11289</xdr:rowOff>
    </xdr:to>
    <xdr:cxnSp macro="">
      <xdr:nvCxnSpPr>
        <xdr:cNvPr id="377" name="直線コネクタ 376">
          <a:extLst>
            <a:ext uri="{FF2B5EF4-FFF2-40B4-BE49-F238E27FC236}">
              <a16:creationId xmlns:a16="http://schemas.microsoft.com/office/drawing/2014/main" id="{0BEB15E1-0C0A-4053-A97E-5C4BB9989056}"/>
            </a:ext>
          </a:extLst>
        </xdr:cNvPr>
        <xdr:cNvCxnSpPr/>
      </xdr:nvCxnSpPr>
      <xdr:spPr>
        <a:xfrm>
          <a:off x="15408910" y="6356844"/>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6350</xdr:rowOff>
    </xdr:from>
    <xdr:to>
      <xdr:col>81</xdr:col>
      <xdr:colOff>44450</xdr:colOff>
      <xdr:row>40</xdr:row>
      <xdr:rowOff>33161</xdr:rowOff>
    </xdr:to>
    <xdr:cxnSp macro="">
      <xdr:nvCxnSpPr>
        <xdr:cNvPr id="378" name="直線コネクタ 377">
          <a:extLst>
            <a:ext uri="{FF2B5EF4-FFF2-40B4-BE49-F238E27FC236}">
              <a16:creationId xmlns:a16="http://schemas.microsoft.com/office/drawing/2014/main" id="{38EFF93B-4B37-4074-B1E9-3136A54F8A63}"/>
            </a:ext>
          </a:extLst>
        </xdr:cNvPr>
        <xdr:cNvCxnSpPr/>
      </xdr:nvCxnSpPr>
      <xdr:spPr>
        <a:xfrm>
          <a:off x="14714855" y="6866255"/>
          <a:ext cx="762000" cy="2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155522</xdr:rowOff>
    </xdr:from>
    <xdr:ext cx="762000" cy="259045"/>
    <xdr:sp macro="" textlink="">
      <xdr:nvSpPr>
        <xdr:cNvPr id="379" name="公債費負担の状況平均値テキスト">
          <a:extLst>
            <a:ext uri="{FF2B5EF4-FFF2-40B4-BE49-F238E27FC236}">
              <a16:creationId xmlns:a16="http://schemas.microsoft.com/office/drawing/2014/main" id="{05628811-BC50-458C-AF36-C3E1E2ABA682}"/>
            </a:ext>
          </a:extLst>
        </xdr:cNvPr>
        <xdr:cNvSpPr txBox="1"/>
      </xdr:nvSpPr>
      <xdr:spPr>
        <a:xfrm>
          <a:off x="15560040" y="701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11995</xdr:rowOff>
    </xdr:from>
    <xdr:to>
      <xdr:col>81</xdr:col>
      <xdr:colOff>95250</xdr:colOff>
      <xdr:row>41</xdr:row>
      <xdr:rowOff>113595</xdr:rowOff>
    </xdr:to>
    <xdr:sp macro="" textlink="">
      <xdr:nvSpPr>
        <xdr:cNvPr id="380" name="フローチャート: 判断 379">
          <a:extLst>
            <a:ext uri="{FF2B5EF4-FFF2-40B4-BE49-F238E27FC236}">
              <a16:creationId xmlns:a16="http://schemas.microsoft.com/office/drawing/2014/main" id="{3CFF34D5-E646-45C1-BEF1-AD8B3090019B}"/>
            </a:ext>
          </a:extLst>
        </xdr:cNvPr>
        <xdr:cNvSpPr/>
      </xdr:nvSpPr>
      <xdr:spPr>
        <a:xfrm>
          <a:off x="15427960" y="704525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6350</xdr:rowOff>
    </xdr:from>
    <xdr:to>
      <xdr:col>77</xdr:col>
      <xdr:colOff>44450</xdr:colOff>
      <xdr:row>40</xdr:row>
      <xdr:rowOff>46567</xdr:rowOff>
    </xdr:to>
    <xdr:cxnSp macro="">
      <xdr:nvCxnSpPr>
        <xdr:cNvPr id="381" name="直線コネクタ 380">
          <a:extLst>
            <a:ext uri="{FF2B5EF4-FFF2-40B4-BE49-F238E27FC236}">
              <a16:creationId xmlns:a16="http://schemas.microsoft.com/office/drawing/2014/main" id="{7ABF699F-0B6E-4DC8-82CF-9102CF47A92E}"/>
            </a:ext>
          </a:extLst>
        </xdr:cNvPr>
        <xdr:cNvCxnSpPr/>
      </xdr:nvCxnSpPr>
      <xdr:spPr>
        <a:xfrm flipV="1">
          <a:off x="13903960" y="6866255"/>
          <a:ext cx="810895"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52211</xdr:rowOff>
    </xdr:from>
    <xdr:to>
      <xdr:col>77</xdr:col>
      <xdr:colOff>95250</xdr:colOff>
      <xdr:row>41</xdr:row>
      <xdr:rowOff>153811</xdr:rowOff>
    </xdr:to>
    <xdr:sp macro="" textlink="">
      <xdr:nvSpPr>
        <xdr:cNvPr id="382" name="フローチャート: 判断 381">
          <a:extLst>
            <a:ext uri="{FF2B5EF4-FFF2-40B4-BE49-F238E27FC236}">
              <a16:creationId xmlns:a16="http://schemas.microsoft.com/office/drawing/2014/main" id="{FD58B14B-B10C-4748-9E3E-F2B29AAB64BD}"/>
            </a:ext>
          </a:extLst>
        </xdr:cNvPr>
        <xdr:cNvSpPr/>
      </xdr:nvSpPr>
      <xdr:spPr>
        <a:xfrm>
          <a:off x="14665960" y="708547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138588</xdr:rowOff>
    </xdr:from>
    <xdr:ext cx="736600" cy="259045"/>
    <xdr:sp macro="" textlink="">
      <xdr:nvSpPr>
        <xdr:cNvPr id="383" name="テキスト ボックス 382">
          <a:extLst>
            <a:ext uri="{FF2B5EF4-FFF2-40B4-BE49-F238E27FC236}">
              <a16:creationId xmlns:a16="http://schemas.microsoft.com/office/drawing/2014/main" id="{6AA029BA-AA83-424F-933B-73DBFE0EA2A2}"/>
            </a:ext>
          </a:extLst>
        </xdr:cNvPr>
        <xdr:cNvSpPr txBox="1"/>
      </xdr:nvSpPr>
      <xdr:spPr>
        <a:xfrm>
          <a:off x="14371955" y="7164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46567</xdr:rowOff>
    </xdr:from>
    <xdr:to>
      <xdr:col>72</xdr:col>
      <xdr:colOff>203200</xdr:colOff>
      <xdr:row>40</xdr:row>
      <xdr:rowOff>73378</xdr:rowOff>
    </xdr:to>
    <xdr:cxnSp macro="">
      <xdr:nvCxnSpPr>
        <xdr:cNvPr id="384" name="直線コネクタ 383">
          <a:extLst>
            <a:ext uri="{FF2B5EF4-FFF2-40B4-BE49-F238E27FC236}">
              <a16:creationId xmlns:a16="http://schemas.microsoft.com/office/drawing/2014/main" id="{013A0B30-E50D-457B-BA7C-A8F8D149F147}"/>
            </a:ext>
          </a:extLst>
        </xdr:cNvPr>
        <xdr:cNvCxnSpPr/>
      </xdr:nvCxnSpPr>
      <xdr:spPr>
        <a:xfrm flipV="1">
          <a:off x="13106400" y="6906472"/>
          <a:ext cx="797560" cy="2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5" name="フローチャート: 判断 384">
          <a:extLst>
            <a:ext uri="{FF2B5EF4-FFF2-40B4-BE49-F238E27FC236}">
              <a16:creationId xmlns:a16="http://schemas.microsoft.com/office/drawing/2014/main" id="{D2890FF8-4AFF-420F-A5FA-6FC0D63661A7}"/>
            </a:ext>
          </a:extLst>
        </xdr:cNvPr>
        <xdr:cNvSpPr/>
      </xdr:nvSpPr>
      <xdr:spPr>
        <a:xfrm>
          <a:off x="13868400" y="7108472"/>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386" name="テキスト ボックス 385">
          <a:extLst>
            <a:ext uri="{FF2B5EF4-FFF2-40B4-BE49-F238E27FC236}">
              <a16:creationId xmlns:a16="http://schemas.microsoft.com/office/drawing/2014/main" id="{5F48BA14-3C17-42E1-BEA9-D2AC0B69374B}"/>
            </a:ext>
          </a:extLst>
        </xdr:cNvPr>
        <xdr:cNvSpPr txBox="1"/>
      </xdr:nvSpPr>
      <xdr:spPr>
        <a:xfrm>
          <a:off x="13555345" y="719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73378</xdr:rowOff>
    </xdr:from>
    <xdr:to>
      <xdr:col>68</xdr:col>
      <xdr:colOff>152400</xdr:colOff>
      <xdr:row>40</xdr:row>
      <xdr:rowOff>167217</xdr:rowOff>
    </xdr:to>
    <xdr:cxnSp macro="">
      <xdr:nvCxnSpPr>
        <xdr:cNvPr id="387" name="直線コネクタ 386">
          <a:extLst>
            <a:ext uri="{FF2B5EF4-FFF2-40B4-BE49-F238E27FC236}">
              <a16:creationId xmlns:a16="http://schemas.microsoft.com/office/drawing/2014/main" id="{4BDD54B5-7B20-419D-B41A-3240197D4479}"/>
            </a:ext>
          </a:extLst>
        </xdr:cNvPr>
        <xdr:cNvCxnSpPr/>
      </xdr:nvCxnSpPr>
      <xdr:spPr>
        <a:xfrm flipV="1">
          <a:off x="12289790" y="6931378"/>
          <a:ext cx="816610" cy="9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88" name="フローチャート: 判断 387">
          <a:extLst>
            <a:ext uri="{FF2B5EF4-FFF2-40B4-BE49-F238E27FC236}">
              <a16:creationId xmlns:a16="http://schemas.microsoft.com/office/drawing/2014/main" id="{2E98A639-0355-47EF-A166-866293FB9E46}"/>
            </a:ext>
          </a:extLst>
        </xdr:cNvPr>
        <xdr:cNvSpPr/>
      </xdr:nvSpPr>
      <xdr:spPr>
        <a:xfrm>
          <a:off x="13051790" y="7108472"/>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165399</xdr:rowOff>
    </xdr:from>
    <xdr:ext cx="762000" cy="259045"/>
    <xdr:sp macro="" textlink="">
      <xdr:nvSpPr>
        <xdr:cNvPr id="389" name="テキスト ボックス 388">
          <a:extLst>
            <a:ext uri="{FF2B5EF4-FFF2-40B4-BE49-F238E27FC236}">
              <a16:creationId xmlns:a16="http://schemas.microsoft.com/office/drawing/2014/main" id="{0D9FD25D-BEA4-4026-8BE2-E535950FE039}"/>
            </a:ext>
          </a:extLst>
        </xdr:cNvPr>
        <xdr:cNvSpPr txBox="1"/>
      </xdr:nvSpPr>
      <xdr:spPr>
        <a:xfrm>
          <a:off x="12763500" y="719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0" name="フローチャート: 判断 389">
          <a:extLst>
            <a:ext uri="{FF2B5EF4-FFF2-40B4-BE49-F238E27FC236}">
              <a16:creationId xmlns:a16="http://schemas.microsoft.com/office/drawing/2014/main" id="{97B18675-3800-4B61-BB73-7764C5E1C58A}"/>
            </a:ext>
          </a:extLst>
        </xdr:cNvPr>
        <xdr:cNvSpPr/>
      </xdr:nvSpPr>
      <xdr:spPr>
        <a:xfrm>
          <a:off x="12246610" y="7202311"/>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87788</xdr:rowOff>
    </xdr:from>
    <xdr:ext cx="762000" cy="259045"/>
    <xdr:sp macro="" textlink="">
      <xdr:nvSpPr>
        <xdr:cNvPr id="391" name="テキスト ボックス 390">
          <a:extLst>
            <a:ext uri="{FF2B5EF4-FFF2-40B4-BE49-F238E27FC236}">
              <a16:creationId xmlns:a16="http://schemas.microsoft.com/office/drawing/2014/main" id="{572D9DF9-F84D-47DD-ADCC-95F6407941AF}"/>
            </a:ext>
          </a:extLst>
        </xdr:cNvPr>
        <xdr:cNvSpPr txBox="1"/>
      </xdr:nvSpPr>
      <xdr:spPr>
        <a:xfrm>
          <a:off x="11946890" y="729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49776DD9-6E9D-4383-B54B-829FE0AEC5C7}"/>
            </a:ext>
          </a:extLst>
        </xdr:cNvPr>
        <xdr:cNvSpPr txBox="1"/>
      </xdr:nvSpPr>
      <xdr:spPr>
        <a:xfrm>
          <a:off x="15278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403F04D1-4E2A-401B-AF0D-0374AEE48D76}"/>
            </a:ext>
          </a:extLst>
        </xdr:cNvPr>
        <xdr:cNvSpPr txBox="1"/>
      </xdr:nvSpPr>
      <xdr:spPr>
        <a:xfrm>
          <a:off x="14516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D2CA4F8B-49BC-407F-8D8F-FFB186532162}"/>
            </a:ext>
          </a:extLst>
        </xdr:cNvPr>
        <xdr:cNvSpPr txBox="1"/>
      </xdr:nvSpPr>
      <xdr:spPr>
        <a:xfrm>
          <a:off x="1371473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88CAA6D1-B240-47C0-BC0C-F84596EF750B}"/>
            </a:ext>
          </a:extLst>
        </xdr:cNvPr>
        <xdr:cNvSpPr txBox="1"/>
      </xdr:nvSpPr>
      <xdr:spPr>
        <a:xfrm>
          <a:off x="129076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DB028C1B-9E66-469C-8D96-DEACAE9E6F4B}"/>
            </a:ext>
          </a:extLst>
        </xdr:cNvPr>
        <xdr:cNvSpPr txBox="1"/>
      </xdr:nvSpPr>
      <xdr:spPr>
        <a:xfrm>
          <a:off x="1209294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153811</xdr:rowOff>
    </xdr:from>
    <xdr:to>
      <xdr:col>81</xdr:col>
      <xdr:colOff>95250</xdr:colOff>
      <xdr:row>40</xdr:row>
      <xdr:rowOff>83961</xdr:rowOff>
    </xdr:to>
    <xdr:sp macro="" textlink="">
      <xdr:nvSpPr>
        <xdr:cNvPr id="397" name="楕円 396">
          <a:extLst>
            <a:ext uri="{FF2B5EF4-FFF2-40B4-BE49-F238E27FC236}">
              <a16:creationId xmlns:a16="http://schemas.microsoft.com/office/drawing/2014/main" id="{FA8274BE-FC81-4AED-B80B-155625FCC81A}"/>
            </a:ext>
          </a:extLst>
        </xdr:cNvPr>
        <xdr:cNvSpPr/>
      </xdr:nvSpPr>
      <xdr:spPr>
        <a:xfrm>
          <a:off x="15427960" y="6840361"/>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170338</xdr:rowOff>
    </xdr:from>
    <xdr:ext cx="762000" cy="259045"/>
    <xdr:sp macro="" textlink="">
      <xdr:nvSpPr>
        <xdr:cNvPr id="398" name="公債費負担の状況該当値テキスト">
          <a:extLst>
            <a:ext uri="{FF2B5EF4-FFF2-40B4-BE49-F238E27FC236}">
              <a16:creationId xmlns:a16="http://schemas.microsoft.com/office/drawing/2014/main" id="{4F29F0C4-98B9-4986-AEDA-26F97A2F5383}"/>
            </a:ext>
          </a:extLst>
        </xdr:cNvPr>
        <xdr:cNvSpPr txBox="1"/>
      </xdr:nvSpPr>
      <xdr:spPr>
        <a:xfrm>
          <a:off x="15560040" y="668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127000</xdr:rowOff>
    </xdr:from>
    <xdr:to>
      <xdr:col>77</xdr:col>
      <xdr:colOff>95250</xdr:colOff>
      <xdr:row>40</xdr:row>
      <xdr:rowOff>57150</xdr:rowOff>
    </xdr:to>
    <xdr:sp macro="" textlink="">
      <xdr:nvSpPr>
        <xdr:cNvPr id="399" name="楕円 398">
          <a:extLst>
            <a:ext uri="{FF2B5EF4-FFF2-40B4-BE49-F238E27FC236}">
              <a16:creationId xmlns:a16="http://schemas.microsoft.com/office/drawing/2014/main" id="{DA64A9AA-C97E-4AC5-A9CE-A0C12397903A}"/>
            </a:ext>
          </a:extLst>
        </xdr:cNvPr>
        <xdr:cNvSpPr/>
      </xdr:nvSpPr>
      <xdr:spPr>
        <a:xfrm>
          <a:off x="14665960" y="6817360"/>
          <a:ext cx="9398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400" name="テキスト ボックス 399">
          <a:extLst>
            <a:ext uri="{FF2B5EF4-FFF2-40B4-BE49-F238E27FC236}">
              <a16:creationId xmlns:a16="http://schemas.microsoft.com/office/drawing/2014/main" id="{D32E002A-A38F-4F54-8367-84BFD8863D29}"/>
            </a:ext>
          </a:extLst>
        </xdr:cNvPr>
        <xdr:cNvSpPr txBox="1"/>
      </xdr:nvSpPr>
      <xdr:spPr>
        <a:xfrm>
          <a:off x="14371955" y="6580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401" name="楕円 400">
          <a:extLst>
            <a:ext uri="{FF2B5EF4-FFF2-40B4-BE49-F238E27FC236}">
              <a16:creationId xmlns:a16="http://schemas.microsoft.com/office/drawing/2014/main" id="{BB11A19A-B9F9-458E-A13E-AC1543FD82C4}"/>
            </a:ext>
          </a:extLst>
        </xdr:cNvPr>
        <xdr:cNvSpPr/>
      </xdr:nvSpPr>
      <xdr:spPr>
        <a:xfrm>
          <a:off x="13868400" y="6857577"/>
          <a:ext cx="8445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107544</xdr:rowOff>
    </xdr:from>
    <xdr:ext cx="762000" cy="259045"/>
    <xdr:sp macro="" textlink="">
      <xdr:nvSpPr>
        <xdr:cNvPr id="402" name="テキスト ボックス 401">
          <a:extLst>
            <a:ext uri="{FF2B5EF4-FFF2-40B4-BE49-F238E27FC236}">
              <a16:creationId xmlns:a16="http://schemas.microsoft.com/office/drawing/2014/main" id="{C975B28F-4426-4CEB-9F4B-8830C84DD521}"/>
            </a:ext>
          </a:extLst>
        </xdr:cNvPr>
        <xdr:cNvSpPr txBox="1"/>
      </xdr:nvSpPr>
      <xdr:spPr>
        <a:xfrm>
          <a:off x="13555345" y="662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22578</xdr:rowOff>
    </xdr:from>
    <xdr:to>
      <xdr:col>68</xdr:col>
      <xdr:colOff>203200</xdr:colOff>
      <xdr:row>40</xdr:row>
      <xdr:rowOff>124178</xdr:rowOff>
    </xdr:to>
    <xdr:sp macro="" textlink="">
      <xdr:nvSpPr>
        <xdr:cNvPr id="403" name="楕円 402">
          <a:extLst>
            <a:ext uri="{FF2B5EF4-FFF2-40B4-BE49-F238E27FC236}">
              <a16:creationId xmlns:a16="http://schemas.microsoft.com/office/drawing/2014/main" id="{C94B2AAB-9CE4-4027-8E24-5C58B2F839A9}"/>
            </a:ext>
          </a:extLst>
        </xdr:cNvPr>
        <xdr:cNvSpPr/>
      </xdr:nvSpPr>
      <xdr:spPr>
        <a:xfrm>
          <a:off x="13051790" y="6876768"/>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134355</xdr:rowOff>
    </xdr:from>
    <xdr:ext cx="762000" cy="259045"/>
    <xdr:sp macro="" textlink="">
      <xdr:nvSpPr>
        <xdr:cNvPr id="404" name="テキスト ボックス 403">
          <a:extLst>
            <a:ext uri="{FF2B5EF4-FFF2-40B4-BE49-F238E27FC236}">
              <a16:creationId xmlns:a16="http://schemas.microsoft.com/office/drawing/2014/main" id="{7CA059EA-BF14-48B6-AAB9-AA91F937369A}"/>
            </a:ext>
          </a:extLst>
        </xdr:cNvPr>
        <xdr:cNvSpPr txBox="1"/>
      </xdr:nvSpPr>
      <xdr:spPr>
        <a:xfrm>
          <a:off x="12763500" y="664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405" name="楕円 404">
          <a:extLst>
            <a:ext uri="{FF2B5EF4-FFF2-40B4-BE49-F238E27FC236}">
              <a16:creationId xmlns:a16="http://schemas.microsoft.com/office/drawing/2014/main" id="{723B3636-7976-4D02-ABBE-D5569C2F38A1}"/>
            </a:ext>
          </a:extLst>
        </xdr:cNvPr>
        <xdr:cNvSpPr/>
      </xdr:nvSpPr>
      <xdr:spPr>
        <a:xfrm>
          <a:off x="12246610" y="697441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406" name="テキスト ボックス 405">
          <a:extLst>
            <a:ext uri="{FF2B5EF4-FFF2-40B4-BE49-F238E27FC236}">
              <a16:creationId xmlns:a16="http://schemas.microsoft.com/office/drawing/2014/main" id="{2D17A1D4-75BD-40DC-A0B5-9AAFD6FC8C89}"/>
            </a:ext>
          </a:extLst>
        </xdr:cNvPr>
        <xdr:cNvSpPr txBox="1"/>
      </xdr:nvSpPr>
      <xdr:spPr>
        <a:xfrm>
          <a:off x="11946890" y="674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600BE967-1D14-4AD9-905F-3A0FC949F1FB}"/>
            </a:ext>
          </a:extLst>
        </xdr:cNvPr>
        <xdr:cNvSpPr/>
      </xdr:nvSpPr>
      <xdr:spPr>
        <a:xfrm>
          <a:off x="11666855" y="1208405"/>
          <a:ext cx="4617085" cy="31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490023B9-6CA3-4745-A76A-7A12A8321FEC}"/>
            </a:ext>
          </a:extLst>
        </xdr:cNvPr>
        <xdr:cNvSpPr txBox="1"/>
      </xdr:nvSpPr>
      <xdr:spPr>
        <a:xfrm>
          <a:off x="12516470" y="156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2DDF44A0-FC55-417B-98EC-5C3E529D5271}"/>
            </a:ext>
          </a:extLst>
        </xdr:cNvPr>
        <xdr:cNvSpPr txBox="1"/>
      </xdr:nvSpPr>
      <xdr:spPr>
        <a:xfrm>
          <a:off x="13931915"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9216F243-A71A-4AED-8A6B-CB27982C00B0}"/>
            </a:ext>
          </a:extLst>
        </xdr:cNvPr>
        <xdr:cNvSpPr/>
      </xdr:nvSpPr>
      <xdr:spPr>
        <a:xfrm>
          <a:off x="16353155" y="146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57C39E2C-40A0-4533-90A0-BB7573438FFF}"/>
            </a:ext>
          </a:extLst>
        </xdr:cNvPr>
        <xdr:cNvSpPr/>
      </xdr:nvSpPr>
      <xdr:spPr>
        <a:xfrm>
          <a:off x="16353155" y="164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5917427D-114F-4B95-89DA-1EEAD57E6755}"/>
            </a:ext>
          </a:extLst>
        </xdr:cNvPr>
        <xdr:cNvSpPr/>
      </xdr:nvSpPr>
      <xdr:spPr>
        <a:xfrm>
          <a:off x="17846040" y="146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C1E84AD7-D638-4533-BD27-9EA64428DEAF}"/>
            </a:ext>
          </a:extLst>
        </xdr:cNvPr>
        <xdr:cNvSpPr/>
      </xdr:nvSpPr>
      <xdr:spPr>
        <a:xfrm>
          <a:off x="17846040" y="164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59CADE85-D8EA-4CFA-8908-5597CBC25B8F}"/>
            </a:ext>
          </a:extLst>
        </xdr:cNvPr>
        <xdr:cNvSpPr/>
      </xdr:nvSpPr>
      <xdr:spPr>
        <a:xfrm>
          <a:off x="19180810" y="146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1551D932-3681-4C3C-8B67-B250151AE2D7}"/>
            </a:ext>
          </a:extLst>
        </xdr:cNvPr>
        <xdr:cNvSpPr/>
      </xdr:nvSpPr>
      <xdr:spPr>
        <a:xfrm>
          <a:off x="19180810" y="164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EC3A4918-FDEC-4DEF-A17F-C8A7CEF4118E}"/>
            </a:ext>
          </a:extLst>
        </xdr:cNvPr>
        <xdr:cNvSpPr/>
      </xdr:nvSpPr>
      <xdr:spPr>
        <a:xfrm>
          <a:off x="11666855" y="197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A30F576D-7AD5-43E6-900E-E706F363113E}"/>
            </a:ext>
          </a:extLst>
        </xdr:cNvPr>
        <xdr:cNvSpPr/>
      </xdr:nvSpPr>
      <xdr:spPr>
        <a:xfrm>
          <a:off x="16459200" y="197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A38C54AB-054A-4F0D-8855-2DDD53EECE06}"/>
            </a:ext>
          </a:extLst>
        </xdr:cNvPr>
        <xdr:cNvSpPr/>
      </xdr:nvSpPr>
      <xdr:spPr>
        <a:xfrm>
          <a:off x="16459200" y="1970405"/>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A6687F0E-E7B6-4E7E-8E06-CD339A9EBAB2}"/>
            </a:ext>
          </a:extLst>
        </xdr:cNvPr>
        <xdr:cNvSpPr txBox="1"/>
      </xdr:nvSpPr>
      <xdr:spPr>
        <a:xfrm>
          <a:off x="16570960" y="228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年度は地方債残高の減や、職員数の削減による退職手当支給予定額の減により、改善傾向にありました。平成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年度は県費負担教職員の権限移譲に伴う退職手当支給予定額の増等により上昇しましたが、平成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年度以降は再び低下しました。交付税算入の多い市債等の有利な財源の活用や基金の増加等により、令和元年度以降は、充当可能財源が将来負担額を上回っています。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80DE2D7C-25F5-49E4-A5BF-C09E2AEFF45A}"/>
            </a:ext>
          </a:extLst>
        </xdr:cNvPr>
        <xdr:cNvSpPr txBox="1"/>
      </xdr:nvSpPr>
      <xdr:spPr>
        <a:xfrm>
          <a:off x="11628755" y="177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3652EBBA-077D-48CD-846E-532F2E29A13B}"/>
            </a:ext>
          </a:extLst>
        </xdr:cNvPr>
        <xdr:cNvCxnSpPr/>
      </xdr:nvCxnSpPr>
      <xdr:spPr>
        <a:xfrm>
          <a:off x="11666855" y="437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84539F35-D44E-4B93-9B67-63E9F2AC4E1A}"/>
            </a:ext>
          </a:extLst>
        </xdr:cNvPr>
        <xdr:cNvSpPr txBox="1"/>
      </xdr:nvSpPr>
      <xdr:spPr>
        <a:xfrm>
          <a:off x="10981055" y="42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C49507AE-859A-4B4F-8D31-EDE2124B4532}"/>
            </a:ext>
          </a:extLst>
        </xdr:cNvPr>
        <xdr:cNvCxnSpPr/>
      </xdr:nvCxnSpPr>
      <xdr:spPr>
        <a:xfrm>
          <a:off x="11666855" y="397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81DEF910-6353-4F23-931B-34C3740EDE5D}"/>
            </a:ext>
          </a:extLst>
        </xdr:cNvPr>
        <xdr:cNvSpPr txBox="1"/>
      </xdr:nvSpPr>
      <xdr:spPr>
        <a:xfrm>
          <a:off x="10981055" y="383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9D80F1F8-8944-4819-8EEA-DBD88E871945}"/>
            </a:ext>
          </a:extLst>
        </xdr:cNvPr>
        <xdr:cNvCxnSpPr/>
      </xdr:nvCxnSpPr>
      <xdr:spPr>
        <a:xfrm>
          <a:off x="11666855" y="357526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CD4BDDF1-E59E-4117-8BC3-FB28EFC0D8FF}"/>
            </a:ext>
          </a:extLst>
        </xdr:cNvPr>
        <xdr:cNvSpPr txBox="1"/>
      </xdr:nvSpPr>
      <xdr:spPr>
        <a:xfrm>
          <a:off x="10981055" y="343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8618F223-4214-4451-A69A-61ED0D73CC92}"/>
            </a:ext>
          </a:extLst>
        </xdr:cNvPr>
        <xdr:cNvCxnSpPr/>
      </xdr:nvCxnSpPr>
      <xdr:spPr>
        <a:xfrm>
          <a:off x="11666855" y="317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710A5D5C-6201-4186-ABE4-BFBB46098261}"/>
            </a:ext>
          </a:extLst>
        </xdr:cNvPr>
        <xdr:cNvSpPr txBox="1"/>
      </xdr:nvSpPr>
      <xdr:spPr>
        <a:xfrm>
          <a:off x="10981055" y="303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6637D675-F47C-4E90-B4B4-8E7FB128F802}"/>
            </a:ext>
          </a:extLst>
        </xdr:cNvPr>
        <xdr:cNvCxnSpPr/>
      </xdr:nvCxnSpPr>
      <xdr:spPr>
        <a:xfrm>
          <a:off x="11666855" y="277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6F348133-3951-4C71-9A2B-D8574A6FC9DE}"/>
            </a:ext>
          </a:extLst>
        </xdr:cNvPr>
        <xdr:cNvSpPr txBox="1"/>
      </xdr:nvSpPr>
      <xdr:spPr>
        <a:xfrm>
          <a:off x="10981055" y="262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1227B88F-7A69-43DB-B9C6-BB9D0B03DD8C}"/>
            </a:ext>
          </a:extLst>
        </xdr:cNvPr>
        <xdr:cNvCxnSpPr/>
      </xdr:nvCxnSpPr>
      <xdr:spPr>
        <a:xfrm>
          <a:off x="11666855" y="236876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17C3524B-E3C0-4A2B-AFEC-24131C8E9294}"/>
            </a:ext>
          </a:extLst>
        </xdr:cNvPr>
        <xdr:cNvSpPr txBox="1"/>
      </xdr:nvSpPr>
      <xdr:spPr>
        <a:xfrm>
          <a:off x="10981055" y="223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7445ED49-B41D-483E-8BB8-F50C74F417FC}"/>
            </a:ext>
          </a:extLst>
        </xdr:cNvPr>
        <xdr:cNvCxnSpPr/>
      </xdr:nvCxnSpPr>
      <xdr:spPr>
        <a:xfrm>
          <a:off x="11666855" y="197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CD1B0A07-C2AA-44CE-ADA5-7050DD4CCA27}"/>
            </a:ext>
          </a:extLst>
        </xdr:cNvPr>
        <xdr:cNvSpPr/>
      </xdr:nvSpPr>
      <xdr:spPr>
        <a:xfrm>
          <a:off x="11666855" y="197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5" name="直線コネクタ 434">
          <a:extLst>
            <a:ext uri="{FF2B5EF4-FFF2-40B4-BE49-F238E27FC236}">
              <a16:creationId xmlns:a16="http://schemas.microsoft.com/office/drawing/2014/main" id="{C4B8440E-34C1-48B6-9539-3D90BCAC154F}"/>
            </a:ext>
          </a:extLst>
        </xdr:cNvPr>
        <xdr:cNvCxnSpPr/>
      </xdr:nvCxnSpPr>
      <xdr:spPr>
        <a:xfrm flipV="1">
          <a:off x="15476855" y="2368762"/>
          <a:ext cx="0" cy="1323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6" name="将来負担の状況最小値テキスト">
          <a:extLst>
            <a:ext uri="{FF2B5EF4-FFF2-40B4-BE49-F238E27FC236}">
              <a16:creationId xmlns:a16="http://schemas.microsoft.com/office/drawing/2014/main" id="{55FB8900-3E61-47A3-9BE6-79F6DC383AAC}"/>
            </a:ext>
          </a:extLst>
        </xdr:cNvPr>
        <xdr:cNvSpPr txBox="1"/>
      </xdr:nvSpPr>
      <xdr:spPr>
        <a:xfrm>
          <a:off x="15560040" y="366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37" name="直線コネクタ 436">
          <a:extLst>
            <a:ext uri="{FF2B5EF4-FFF2-40B4-BE49-F238E27FC236}">
              <a16:creationId xmlns:a16="http://schemas.microsoft.com/office/drawing/2014/main" id="{E4E4CFFB-535B-4B24-94C3-FA885E4C1118}"/>
            </a:ext>
          </a:extLst>
        </xdr:cNvPr>
        <xdr:cNvCxnSpPr/>
      </xdr:nvCxnSpPr>
      <xdr:spPr>
        <a:xfrm>
          <a:off x="15408910" y="3692398"/>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a:extLst>
            <a:ext uri="{FF2B5EF4-FFF2-40B4-BE49-F238E27FC236}">
              <a16:creationId xmlns:a16="http://schemas.microsoft.com/office/drawing/2014/main" id="{B6346713-4816-4A88-AE87-1C57844516FE}"/>
            </a:ext>
          </a:extLst>
        </xdr:cNvPr>
        <xdr:cNvSpPr txBox="1"/>
      </xdr:nvSpPr>
      <xdr:spPr>
        <a:xfrm>
          <a:off x="15560040" y="211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BA987C8B-8B96-4BA2-9F41-39FE70EAC9EA}"/>
            </a:ext>
          </a:extLst>
        </xdr:cNvPr>
        <xdr:cNvCxnSpPr/>
      </xdr:nvCxnSpPr>
      <xdr:spPr>
        <a:xfrm>
          <a:off x="15408910" y="236876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92473</xdr:rowOff>
    </xdr:from>
    <xdr:ext cx="762000" cy="259045"/>
    <xdr:sp macro="" textlink="">
      <xdr:nvSpPr>
        <xdr:cNvPr id="440" name="将来負担の状況平均値テキスト">
          <a:extLst>
            <a:ext uri="{FF2B5EF4-FFF2-40B4-BE49-F238E27FC236}">
              <a16:creationId xmlns:a16="http://schemas.microsoft.com/office/drawing/2014/main" id="{BCBB5425-9CEA-44C0-9E1B-ADCACE2EE463}"/>
            </a:ext>
          </a:extLst>
        </xdr:cNvPr>
        <xdr:cNvSpPr txBox="1"/>
      </xdr:nvSpPr>
      <xdr:spPr>
        <a:xfrm>
          <a:off x="15560040" y="2839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120396</xdr:rowOff>
    </xdr:from>
    <xdr:to>
      <xdr:col>81</xdr:col>
      <xdr:colOff>95250</xdr:colOff>
      <xdr:row>17</xdr:row>
      <xdr:rowOff>50546</xdr:rowOff>
    </xdr:to>
    <xdr:sp macro="" textlink="">
      <xdr:nvSpPr>
        <xdr:cNvPr id="441" name="フローチャート: 判断 440">
          <a:extLst>
            <a:ext uri="{FF2B5EF4-FFF2-40B4-BE49-F238E27FC236}">
              <a16:creationId xmlns:a16="http://schemas.microsoft.com/office/drawing/2014/main" id="{2DD14DD3-0F68-49E2-8F7F-E947EAB746B4}"/>
            </a:ext>
          </a:extLst>
        </xdr:cNvPr>
        <xdr:cNvSpPr/>
      </xdr:nvSpPr>
      <xdr:spPr>
        <a:xfrm>
          <a:off x="15427960" y="2865501"/>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162221</xdr:rowOff>
    </xdr:from>
    <xdr:to>
      <xdr:col>77</xdr:col>
      <xdr:colOff>95250</xdr:colOff>
      <xdr:row>17</xdr:row>
      <xdr:rowOff>92371</xdr:rowOff>
    </xdr:to>
    <xdr:sp macro="" textlink="">
      <xdr:nvSpPr>
        <xdr:cNvPr id="442" name="フローチャート: 判断 441">
          <a:extLst>
            <a:ext uri="{FF2B5EF4-FFF2-40B4-BE49-F238E27FC236}">
              <a16:creationId xmlns:a16="http://schemas.microsoft.com/office/drawing/2014/main" id="{DB05259B-F3DC-404E-BB0E-3A08930D0DFE}"/>
            </a:ext>
          </a:extLst>
        </xdr:cNvPr>
        <xdr:cNvSpPr/>
      </xdr:nvSpPr>
      <xdr:spPr>
        <a:xfrm>
          <a:off x="14665960" y="2907326"/>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102548</xdr:rowOff>
    </xdr:from>
    <xdr:ext cx="736600" cy="259045"/>
    <xdr:sp macro="" textlink="">
      <xdr:nvSpPr>
        <xdr:cNvPr id="443" name="テキスト ボックス 442">
          <a:extLst>
            <a:ext uri="{FF2B5EF4-FFF2-40B4-BE49-F238E27FC236}">
              <a16:creationId xmlns:a16="http://schemas.microsoft.com/office/drawing/2014/main" id="{43370509-E104-4840-8246-C35A5792C7DF}"/>
            </a:ext>
          </a:extLst>
        </xdr:cNvPr>
        <xdr:cNvSpPr txBox="1"/>
      </xdr:nvSpPr>
      <xdr:spPr>
        <a:xfrm>
          <a:off x="14371955" y="2670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97748</xdr:rowOff>
    </xdr:from>
    <xdr:to>
      <xdr:col>73</xdr:col>
      <xdr:colOff>44450</xdr:colOff>
      <xdr:row>18</xdr:row>
      <xdr:rowOff>27898</xdr:rowOff>
    </xdr:to>
    <xdr:sp macro="" textlink="">
      <xdr:nvSpPr>
        <xdr:cNvPr id="444" name="フローチャート: 判断 443">
          <a:extLst>
            <a:ext uri="{FF2B5EF4-FFF2-40B4-BE49-F238E27FC236}">
              <a16:creationId xmlns:a16="http://schemas.microsoft.com/office/drawing/2014/main" id="{09EB48DC-ED87-4A66-A22A-50D17185D1FB}"/>
            </a:ext>
          </a:extLst>
        </xdr:cNvPr>
        <xdr:cNvSpPr/>
      </xdr:nvSpPr>
      <xdr:spPr>
        <a:xfrm>
          <a:off x="13868400" y="3008588"/>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38075</xdr:rowOff>
    </xdr:from>
    <xdr:ext cx="762000" cy="259045"/>
    <xdr:sp macro="" textlink="">
      <xdr:nvSpPr>
        <xdr:cNvPr id="445" name="テキスト ボックス 444">
          <a:extLst>
            <a:ext uri="{FF2B5EF4-FFF2-40B4-BE49-F238E27FC236}">
              <a16:creationId xmlns:a16="http://schemas.microsoft.com/office/drawing/2014/main" id="{C862BB98-32D4-4FEC-A246-2C34C8A1D2B6}"/>
            </a:ext>
          </a:extLst>
        </xdr:cNvPr>
        <xdr:cNvSpPr txBox="1"/>
      </xdr:nvSpPr>
      <xdr:spPr>
        <a:xfrm>
          <a:off x="13555345" y="278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144399</xdr:rowOff>
    </xdr:from>
    <xdr:to>
      <xdr:col>68</xdr:col>
      <xdr:colOff>203200</xdr:colOff>
      <xdr:row>18</xdr:row>
      <xdr:rowOff>74549</xdr:rowOff>
    </xdr:to>
    <xdr:sp macro="" textlink="">
      <xdr:nvSpPr>
        <xdr:cNvPr id="446" name="フローチャート: 判断 445">
          <a:extLst>
            <a:ext uri="{FF2B5EF4-FFF2-40B4-BE49-F238E27FC236}">
              <a16:creationId xmlns:a16="http://schemas.microsoft.com/office/drawing/2014/main" id="{16DF0FEE-DD39-4F09-91C9-E3348D13C485}"/>
            </a:ext>
          </a:extLst>
        </xdr:cNvPr>
        <xdr:cNvSpPr/>
      </xdr:nvSpPr>
      <xdr:spPr>
        <a:xfrm>
          <a:off x="13051790" y="3057144"/>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84726</xdr:rowOff>
    </xdr:from>
    <xdr:ext cx="762000" cy="259045"/>
    <xdr:sp macro="" textlink="">
      <xdr:nvSpPr>
        <xdr:cNvPr id="447" name="テキスト ボックス 446">
          <a:extLst>
            <a:ext uri="{FF2B5EF4-FFF2-40B4-BE49-F238E27FC236}">
              <a16:creationId xmlns:a16="http://schemas.microsoft.com/office/drawing/2014/main" id="{3279CABA-CD60-48EE-8471-E871C42C0A8F}"/>
            </a:ext>
          </a:extLst>
        </xdr:cNvPr>
        <xdr:cNvSpPr txBox="1"/>
      </xdr:nvSpPr>
      <xdr:spPr>
        <a:xfrm>
          <a:off x="12763500" y="2829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18796</xdr:rowOff>
    </xdr:from>
    <xdr:to>
      <xdr:col>64</xdr:col>
      <xdr:colOff>152400</xdr:colOff>
      <xdr:row>18</xdr:row>
      <xdr:rowOff>120396</xdr:rowOff>
    </xdr:to>
    <xdr:sp macro="" textlink="">
      <xdr:nvSpPr>
        <xdr:cNvPr id="448" name="フローチャート: 判断 447">
          <a:extLst>
            <a:ext uri="{FF2B5EF4-FFF2-40B4-BE49-F238E27FC236}">
              <a16:creationId xmlns:a16="http://schemas.microsoft.com/office/drawing/2014/main" id="{E2C48904-6197-4051-86FC-490CF45EC3B6}"/>
            </a:ext>
          </a:extLst>
        </xdr:cNvPr>
        <xdr:cNvSpPr/>
      </xdr:nvSpPr>
      <xdr:spPr>
        <a:xfrm>
          <a:off x="12246610" y="310870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105173</xdr:rowOff>
    </xdr:from>
    <xdr:ext cx="762000" cy="259045"/>
    <xdr:sp macro="" textlink="">
      <xdr:nvSpPr>
        <xdr:cNvPr id="449" name="テキスト ボックス 448">
          <a:extLst>
            <a:ext uri="{FF2B5EF4-FFF2-40B4-BE49-F238E27FC236}">
              <a16:creationId xmlns:a16="http://schemas.microsoft.com/office/drawing/2014/main" id="{06F63E33-C930-4D87-AEC3-E8B382033A49}"/>
            </a:ext>
          </a:extLst>
        </xdr:cNvPr>
        <xdr:cNvSpPr txBox="1"/>
      </xdr:nvSpPr>
      <xdr:spPr>
        <a:xfrm>
          <a:off x="11946890" y="318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90DBB3A4-A81E-4953-8AFF-3F63BE7C44BA}"/>
            </a:ext>
          </a:extLst>
        </xdr:cNvPr>
        <xdr:cNvSpPr txBox="1"/>
      </xdr:nvSpPr>
      <xdr:spPr>
        <a:xfrm>
          <a:off x="15278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275EF861-87FC-46F2-A648-2C336BE370F5}"/>
            </a:ext>
          </a:extLst>
        </xdr:cNvPr>
        <xdr:cNvSpPr txBox="1"/>
      </xdr:nvSpPr>
      <xdr:spPr>
        <a:xfrm>
          <a:off x="14516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AC1BFCAF-8B5C-42F1-A0C0-90387C3D2DDF}"/>
            </a:ext>
          </a:extLst>
        </xdr:cNvPr>
        <xdr:cNvSpPr txBox="1"/>
      </xdr:nvSpPr>
      <xdr:spPr>
        <a:xfrm>
          <a:off x="1371473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4F01F9DD-580B-4377-A937-0D2A324077B8}"/>
            </a:ext>
          </a:extLst>
        </xdr:cNvPr>
        <xdr:cNvSpPr txBox="1"/>
      </xdr:nvSpPr>
      <xdr:spPr>
        <a:xfrm>
          <a:off x="12907645"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60544D98-7F5E-4F6C-AD87-73167ACE8AF6}"/>
            </a:ext>
          </a:extLst>
        </xdr:cNvPr>
        <xdr:cNvSpPr txBox="1"/>
      </xdr:nvSpPr>
      <xdr:spPr>
        <a:xfrm>
          <a:off x="1209294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165820</xdr:rowOff>
    </xdr:from>
    <xdr:to>
      <xdr:col>64</xdr:col>
      <xdr:colOff>152400</xdr:colOff>
      <xdr:row>14</xdr:row>
      <xdr:rowOff>95970</xdr:rowOff>
    </xdr:to>
    <xdr:sp macro="" textlink="">
      <xdr:nvSpPr>
        <xdr:cNvPr id="455" name="楕円 454">
          <a:extLst>
            <a:ext uri="{FF2B5EF4-FFF2-40B4-BE49-F238E27FC236}">
              <a16:creationId xmlns:a16="http://schemas.microsoft.com/office/drawing/2014/main" id="{893F6573-4D99-4F16-BD2C-03FD9CB7BD19}"/>
            </a:ext>
          </a:extLst>
        </xdr:cNvPr>
        <xdr:cNvSpPr/>
      </xdr:nvSpPr>
      <xdr:spPr>
        <a:xfrm>
          <a:off x="12246610" y="239848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106147</xdr:rowOff>
    </xdr:from>
    <xdr:ext cx="762000" cy="259045"/>
    <xdr:sp macro="" textlink="">
      <xdr:nvSpPr>
        <xdr:cNvPr id="456" name="テキスト ボックス 455">
          <a:extLst>
            <a:ext uri="{FF2B5EF4-FFF2-40B4-BE49-F238E27FC236}">
              <a16:creationId xmlns:a16="http://schemas.microsoft.com/office/drawing/2014/main" id="{C8C19FE9-8C31-414C-BCB1-DF2A87CD14E1}"/>
            </a:ext>
          </a:extLst>
        </xdr:cNvPr>
        <xdr:cNvSpPr txBox="1"/>
      </xdr:nvSpPr>
      <xdr:spPr>
        <a:xfrm>
          <a:off x="11946890" y="216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702,020
687,932
789.95
391,046,068
375,817,774
9,563,152
206,289,107
343,772,121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県費負担教職員の権限移譲に伴い大きく増加し、その後はほぼ横ばいで推移していましたが、令和２年度は会計年度任用職員制度の導入等により増加し、令和３年度は経常一般財源が増加したため低下し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令和４年度は消防団員の年額報酬改定に伴う増等により経常経費充当一般財源が増加した一方で、経常一般財源が減少したため、</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ポイント上昇しました。類似団体と比較すると、</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ポイント上回っており、今後も人件費の抑制に努めます。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84138</xdr:rowOff>
    </xdr:from>
    <xdr:to>
      <xdr:col>24</xdr:col>
      <xdr:colOff>25400</xdr:colOff>
      <xdr:row>41</xdr:row>
      <xdr:rowOff>84138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1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56215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84138</xdr:rowOff>
    </xdr:from>
    <xdr:to>
      <xdr:col>24</xdr:col>
      <xdr:colOff>114300</xdr:colOff>
      <xdr:row>41</xdr:row>
      <xdr:rowOff>84138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1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170515</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8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84138</xdr:rowOff>
    </xdr:from>
    <xdr:to>
      <xdr:col>24</xdr:col>
      <xdr:colOff>114300</xdr:colOff>
      <xdr:row>33</xdr:row>
      <xdr:rowOff>84138</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39</xdr:row>
      <xdr:rowOff>98425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64210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149877</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127000</xdr:rowOff>
    </xdr:from>
    <xdr:to>
      <xdr:col>19</xdr:col>
      <xdr:colOff>187325</xdr:colOff>
      <xdr:row>40</xdr:row>
      <xdr:rowOff>127000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66421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161925</xdr:rowOff>
    </xdr:from>
    <xdr:to>
      <xdr:col>20</xdr:col>
      <xdr:colOff>38100</xdr:colOff>
      <xdr:row>37</xdr:row>
      <xdr:rowOff>92075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102252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103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84138</xdr:rowOff>
    </xdr:from>
    <xdr:to>
      <xdr:col>15</xdr:col>
      <xdr:colOff>98425</xdr:colOff>
      <xdr:row>40</xdr:row>
      <xdr:rowOff>127000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770688"/>
          <a:ext cx="889000" cy="21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104775</xdr:rowOff>
    </xdr:from>
    <xdr:to>
      <xdr:col>15</xdr:col>
      <xdr:colOff>149225</xdr:colOff>
      <xdr:row>39</xdr:row>
      <xdr:rowOff>34925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45102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38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84138</xdr:rowOff>
    </xdr:from>
    <xdr:to>
      <xdr:col>11</xdr:col>
      <xdr:colOff>9525</xdr:colOff>
      <xdr:row>39</xdr:row>
      <xdr:rowOff>112713</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677068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47625</xdr:rowOff>
    </xdr:from>
    <xdr:to>
      <xdr:col>11</xdr:col>
      <xdr:colOff>60325</xdr:colOff>
      <xdr:row>38</xdr:row>
      <xdr:rowOff>149225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159402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33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47625</xdr:rowOff>
    </xdr:from>
    <xdr:to>
      <xdr:col>6</xdr:col>
      <xdr:colOff>171450</xdr:colOff>
      <xdr:row>38</xdr:row>
      <xdr:rowOff>149225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159402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33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47625</xdr:rowOff>
    </xdr:from>
    <xdr:to>
      <xdr:col>24</xdr:col>
      <xdr:colOff>76200</xdr:colOff>
      <xdr:row>39</xdr:row>
      <xdr:rowOff>149225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19702</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76200</xdr:rowOff>
    </xdr:from>
    <xdr:to>
      <xdr:col>15</xdr:col>
      <xdr:colOff>149225</xdr:colOff>
      <xdr:row>41</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162577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33338</xdr:rowOff>
    </xdr:from>
    <xdr:to>
      <xdr:col>11</xdr:col>
      <xdr:colOff>60325</xdr:colOff>
      <xdr:row>39</xdr:row>
      <xdr:rowOff>134938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71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119715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80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61913</xdr:rowOff>
    </xdr:from>
    <xdr:to>
      <xdr:col>6</xdr:col>
      <xdr:colOff>171450</xdr:colOff>
      <xdr:row>39</xdr:row>
      <xdr:rowOff>163513</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74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148290</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83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令和４年度は物価高騰による光熱費の増加等により経常経費充当一般財源が</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百万円増加した一方で、経常一般財源が減少したため、</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ポイント上昇しました。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類似団体内平均値も上昇している中、類似団体内平均値よりも</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ポイント低くなっており、引き続き業務の見直しや効率化等により、経費の節減を図っていきます。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a:extLst>
            <a:ext uri="{FF2B5EF4-FFF2-40B4-BE49-F238E27FC236}">
              <a16:creationId xmlns:a16="http://schemas.microsoft.com/office/drawing/2014/main" id="{00000000-0008-0000-0400-00007F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xdr:rowOff>
    </xdr:from>
    <xdr:to>
      <xdr:col>82</xdr:col>
      <xdr:colOff>107950</xdr:colOff>
      <xdr:row>20</xdr:row>
      <xdr:rowOff>143328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6510000" y="20701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9" name="物件費最小値テキスト">
          <a:extLst>
            <a:ext uri="{FF2B5EF4-FFF2-40B4-BE49-F238E27FC236}">
              <a16:creationId xmlns:a16="http://schemas.microsoft.com/office/drawing/2014/main" id="{00000000-0008-0000-0400-000081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99077</xdr:rowOff>
    </xdr:from>
    <xdr:ext cx="762000" cy="259045"/>
    <xdr:sp macro="" textlink="">
      <xdr:nvSpPr>
        <xdr:cNvPr id="131" name="物件費最大値テキスト">
          <a:extLst>
            <a:ext uri="{FF2B5EF4-FFF2-40B4-BE49-F238E27FC236}">
              <a16:creationId xmlns:a16="http://schemas.microsoft.com/office/drawing/2014/main" id="{00000000-0008-0000-0400-000083000000}"/>
            </a:ext>
          </a:extLst>
        </xdr:cNvPr>
        <xdr:cNvSpPr txBox="1"/>
      </xdr:nvSpPr>
      <xdr:spPr>
        <a:xfrm>
          <a:off x="16598900" y="181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xdr:rowOff>
    </xdr:from>
    <xdr:to>
      <xdr:col>82</xdr:col>
      <xdr:colOff>196850</xdr:colOff>
      <xdr:row>12</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6421100" y="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159657</xdr:rowOff>
    </xdr:from>
    <xdr:to>
      <xdr:col>82</xdr:col>
      <xdr:colOff>107950</xdr:colOff>
      <xdr:row>13</xdr:row>
      <xdr:rowOff>167821</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5671800" y="2217057"/>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97263</xdr:rowOff>
    </xdr:from>
    <xdr:ext cx="762000" cy="259045"/>
    <xdr:sp macro="" textlink="">
      <xdr:nvSpPr>
        <xdr:cNvPr id="134" name="物件費平均値テキスト">
          <a:extLst>
            <a:ext uri="{FF2B5EF4-FFF2-40B4-BE49-F238E27FC236}">
              <a16:creationId xmlns:a16="http://schemas.microsoft.com/office/drawing/2014/main" id="{00000000-0008-0000-0400-000086000000}"/>
            </a:ext>
          </a:extLst>
        </xdr:cNvPr>
        <xdr:cNvSpPr txBox="1"/>
      </xdr:nvSpPr>
      <xdr:spPr>
        <a:xfrm>
          <a:off x="16598900" y="2497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125186</xdr:rowOff>
    </xdr:from>
    <xdr:to>
      <xdr:col>82</xdr:col>
      <xdr:colOff>158750</xdr:colOff>
      <xdr:row>15</xdr:row>
      <xdr:rowOff>55336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6459200" y="252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159657</xdr:rowOff>
    </xdr:from>
    <xdr:to>
      <xdr:col>78</xdr:col>
      <xdr:colOff>69850</xdr:colOff>
      <xdr:row>13</xdr:row>
      <xdr:rowOff>37193</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4782800" y="22170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13</xdr:row>
      <xdr:rowOff>149679</xdr:rowOff>
    </xdr:from>
    <xdr:to>
      <xdr:col>78</xdr:col>
      <xdr:colOff>120650</xdr:colOff>
      <xdr:row>14</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5621000" y="237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64606</xdr:rowOff>
    </xdr:from>
    <xdr:ext cx="7366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290800" y="2464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37193</xdr:rowOff>
    </xdr:from>
    <xdr:to>
      <xdr:col>73</xdr:col>
      <xdr:colOff>180975</xdr:colOff>
      <xdr:row>13</xdr:row>
      <xdr:rowOff>53521</xdr:rowOff>
    </xdr:to>
    <xdr:cxnSp macro="">
      <xdr:nvCxnSpPr>
        <xdr:cNvPr id="139" name="直線コネクタ 138">
          <a:extLst>
            <a:ext uri="{FF2B5EF4-FFF2-40B4-BE49-F238E27FC236}">
              <a16:creationId xmlns:a16="http://schemas.microsoft.com/office/drawing/2014/main" id="{00000000-0008-0000-0400-00008B000000}"/>
            </a:ext>
          </a:extLst>
        </xdr:cNvPr>
        <xdr:cNvCxnSpPr/>
      </xdr:nvCxnSpPr>
      <xdr:spPr>
        <a:xfrm flipV="1">
          <a:off x="13893800" y="22660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59871</xdr:rowOff>
    </xdr:from>
    <xdr:to>
      <xdr:col>74</xdr:col>
      <xdr:colOff>31750</xdr:colOff>
      <xdr:row>14</xdr:row>
      <xdr:rowOff>161471</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4732000" y="246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146248</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401800" y="254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37193</xdr:rowOff>
    </xdr:from>
    <xdr:to>
      <xdr:col>69</xdr:col>
      <xdr:colOff>92075</xdr:colOff>
      <xdr:row>13</xdr:row>
      <xdr:rowOff>53521</xdr:rowOff>
    </xdr:to>
    <xdr:cxnSp macro="">
      <xdr:nvCxnSpPr>
        <xdr:cNvPr id="142" name="直線コネクタ 141">
          <a:extLst>
            <a:ext uri="{FF2B5EF4-FFF2-40B4-BE49-F238E27FC236}">
              <a16:creationId xmlns:a16="http://schemas.microsoft.com/office/drawing/2014/main" id="{00000000-0008-0000-0400-00008E000000}"/>
            </a:ext>
          </a:extLst>
        </xdr:cNvPr>
        <xdr:cNvCxnSpPr/>
      </xdr:nvCxnSpPr>
      <xdr:spPr>
        <a:xfrm>
          <a:off x="13004800" y="22660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43543</xdr:rowOff>
    </xdr:from>
    <xdr:to>
      <xdr:col>69</xdr:col>
      <xdr:colOff>142875</xdr:colOff>
      <xdr:row>14</xdr:row>
      <xdr:rowOff>145143</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3843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129920</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512800" y="253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45" name="フローチャート: 判断 144">
          <a:extLst>
            <a:ext uri="{FF2B5EF4-FFF2-40B4-BE49-F238E27FC236}">
              <a16:creationId xmlns:a16="http://schemas.microsoft.com/office/drawing/2014/main" id="{00000000-0008-0000-0400-000091000000}"/>
            </a:ext>
          </a:extLst>
        </xdr:cNvPr>
        <xdr:cNvSpPr/>
      </xdr:nvSpPr>
      <xdr:spPr>
        <a:xfrm>
          <a:off x="12954000" y="241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97263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623800" y="24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117021</xdr:rowOff>
    </xdr:from>
    <xdr:to>
      <xdr:col>82</xdr:col>
      <xdr:colOff>158750</xdr:colOff>
      <xdr:row>14</xdr:row>
      <xdr:rowOff>47171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64592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133548</xdr:rowOff>
    </xdr:from>
    <xdr:ext cx="762000" cy="259045"/>
    <xdr:sp macro="" textlink="">
      <xdr:nvSpPr>
        <xdr:cNvPr id="153" name="物件費該当値テキスト">
          <a:extLst>
            <a:ext uri="{FF2B5EF4-FFF2-40B4-BE49-F238E27FC236}">
              <a16:creationId xmlns:a16="http://schemas.microsoft.com/office/drawing/2014/main" id="{00000000-0008-0000-0400-000099000000}"/>
            </a:ext>
          </a:extLst>
        </xdr:cNvPr>
        <xdr:cNvSpPr txBox="1"/>
      </xdr:nvSpPr>
      <xdr:spPr>
        <a:xfrm>
          <a:off x="165989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108857</xdr:rowOff>
    </xdr:from>
    <xdr:to>
      <xdr:col>78</xdr:col>
      <xdr:colOff>120650</xdr:colOff>
      <xdr:row>13</xdr:row>
      <xdr:rowOff>39007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5621000" y="216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49184</xdr:rowOff>
    </xdr:from>
    <xdr:ext cx="7366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5290800" y="193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157843</xdr:rowOff>
    </xdr:from>
    <xdr:to>
      <xdr:col>74</xdr:col>
      <xdr:colOff>31750</xdr:colOff>
      <xdr:row>13</xdr:row>
      <xdr:rowOff>87993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4732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98170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4401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2721</xdr:rowOff>
    </xdr:from>
    <xdr:to>
      <xdr:col>69</xdr:col>
      <xdr:colOff>142875</xdr:colOff>
      <xdr:row>13</xdr:row>
      <xdr:rowOff>104321</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3843000" y="22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114498</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3512800" y="2000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157843</xdr:rowOff>
    </xdr:from>
    <xdr:to>
      <xdr:col>65</xdr:col>
      <xdr:colOff>53975</xdr:colOff>
      <xdr:row>13</xdr:row>
      <xdr:rowOff>87993</xdr:rowOff>
    </xdr:to>
    <xdr:sp macro="" textlink="">
      <xdr:nvSpPr>
        <xdr:cNvPr id="160" name="楕円 159">
          <a:extLst>
            <a:ext uri="{FF2B5EF4-FFF2-40B4-BE49-F238E27FC236}">
              <a16:creationId xmlns:a16="http://schemas.microsoft.com/office/drawing/2014/main" id="{00000000-0008-0000-0400-0000A0000000}"/>
            </a:ext>
          </a:extLst>
        </xdr:cNvPr>
        <xdr:cNvSpPr/>
      </xdr:nvSpPr>
      <xdr:spPr>
        <a:xfrm>
          <a:off x="12954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98170</xdr:rowOff>
    </xdr:from>
    <xdr:ext cx="762000" cy="25904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12623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a:extLst>
            <a:ext uri="{FF2B5EF4-FFF2-40B4-BE49-F238E27FC236}">
              <a16:creationId xmlns:a16="http://schemas.microsoft.com/office/drawing/2014/main" id="{00000000-0008-0000-0400-0000AA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a:extLst>
            <a:ext uri="{FF2B5EF4-FFF2-40B4-BE49-F238E27FC236}">
              <a16:creationId xmlns:a16="http://schemas.microsoft.com/office/drawing/2014/main" id="{00000000-0008-0000-0400-0000AB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年度以降増加傾向にあり、要因としては障害者総合支援法による訓練等給付費や、施設型給付費、介護給付費の増等が挙げられます。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令和４年度は子どものための教育・保育給付費や障害児保護費の増加等により経常経費充当一般財源が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百万円増加した一方で、経常一般財源が減少したため、</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ポイント上昇しました。</a:t>
          </a:r>
        </a:p>
      </xdr:txBody>
    </xdr:sp>
    <xdr:clientData/>
  </xdr:twoCellAnchor>
  <xdr:oneCellAnchor>
    <xdr:from>
      <xdr:col>3</xdr:col>
      <xdr:colOff>123825</xdr:colOff>
      <xdr:row>49</xdr:row>
      <xdr:rowOff>107950</xdr:rowOff>
    </xdr:from>
    <xdr:ext cx="298543" cy="225703"/>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90" name="扶助費グラフ枠">
          <a:extLst>
            <a:ext uri="{FF2B5EF4-FFF2-40B4-BE49-F238E27FC236}">
              <a16:creationId xmlns:a16="http://schemas.microsoft.com/office/drawing/2014/main" id="{00000000-0008-0000-0400-0000BE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92" name="扶助費最小値テキスト">
          <a:extLst>
            <a:ext uri="{FF2B5EF4-FFF2-40B4-BE49-F238E27FC236}">
              <a16:creationId xmlns:a16="http://schemas.microsoft.com/office/drawing/2014/main" id="{00000000-0008-0000-0400-0000C0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94" name="扶助費最大値テキスト">
          <a:extLst>
            <a:ext uri="{FF2B5EF4-FFF2-40B4-BE49-F238E27FC236}">
              <a16:creationId xmlns:a16="http://schemas.microsoft.com/office/drawing/2014/main" id="{00000000-0008-0000-0400-0000C2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56</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987800" y="95322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48277</xdr:rowOff>
    </xdr:from>
    <xdr:ext cx="762000" cy="259045"/>
    <xdr:sp macro="" textlink="">
      <xdr:nvSpPr>
        <xdr:cNvPr id="197" name="扶助費平均値テキスト">
          <a:extLst>
            <a:ext uri="{FF2B5EF4-FFF2-40B4-BE49-F238E27FC236}">
              <a16:creationId xmlns:a16="http://schemas.microsoft.com/office/drawing/2014/main" id="{00000000-0008-0000-0400-0000C5000000}"/>
            </a:ext>
          </a:extLst>
        </xdr:cNvPr>
        <xdr:cNvSpPr txBox="1"/>
      </xdr:nvSpPr>
      <xdr:spPr>
        <a:xfrm>
          <a:off x="4914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102507</xdr:rowOff>
    </xdr:from>
    <xdr:to>
      <xdr:col>19</xdr:col>
      <xdr:colOff>187325</xdr:colOff>
      <xdr:row>55</xdr:row>
      <xdr:rowOff>167822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3098800" y="95322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117022</xdr:rowOff>
    </xdr:from>
    <xdr:to>
      <xdr:col>20</xdr:col>
      <xdr:colOff>38100</xdr:colOff>
      <xdr:row>58</xdr:row>
      <xdr:rowOff>47172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937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31949</xdr:rowOff>
    </xdr:from>
    <xdr:ext cx="7366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167822</xdr:rowOff>
    </xdr:from>
    <xdr:to>
      <xdr:col>15</xdr:col>
      <xdr:colOff>98425</xdr:colOff>
      <xdr:row>56</xdr:row>
      <xdr:rowOff>159657</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flipV="1">
          <a:off x="2209800" y="95975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10885</xdr:rowOff>
    </xdr:from>
    <xdr:to>
      <xdr:col>15</xdr:col>
      <xdr:colOff>149225</xdr:colOff>
      <xdr:row>58</xdr:row>
      <xdr:rowOff>112485</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3048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97262</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78015</xdr:rowOff>
    </xdr:from>
    <xdr:to>
      <xdr:col>11</xdr:col>
      <xdr:colOff>9525</xdr:colOff>
      <xdr:row>56</xdr:row>
      <xdr:rowOff>159657</xdr:rowOff>
    </xdr:to>
    <xdr:cxnSp macro="">
      <xdr:nvCxnSpPr>
        <xdr:cNvPr id="205" name="直線コネクタ 204">
          <a:extLst>
            <a:ext uri="{FF2B5EF4-FFF2-40B4-BE49-F238E27FC236}">
              <a16:creationId xmlns:a16="http://schemas.microsoft.com/office/drawing/2014/main" id="{00000000-0008-0000-0400-0000CD000000}"/>
            </a:ext>
          </a:extLst>
        </xdr:cNvPr>
        <xdr:cNvCxnSpPr/>
      </xdr:nvCxnSpPr>
      <xdr:spPr>
        <a:xfrm>
          <a:off x="1320800" y="96792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8" name="フローチャート: 判断 207">
          <a:extLst>
            <a:ext uri="{FF2B5EF4-FFF2-40B4-BE49-F238E27FC236}">
              <a16:creationId xmlns:a16="http://schemas.microsoft.com/office/drawing/2014/main" id="{00000000-0008-0000-0400-0000D0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6" name="扶助費該当値テキスト">
          <a:extLst>
            <a:ext uri="{FF2B5EF4-FFF2-40B4-BE49-F238E27FC236}">
              <a16:creationId xmlns:a16="http://schemas.microsoft.com/office/drawing/2014/main" id="{00000000-0008-0000-0400-0000D8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51707</xdr:rowOff>
    </xdr:from>
    <xdr:to>
      <xdr:col>20</xdr:col>
      <xdr:colOff>38100</xdr:colOff>
      <xdr:row>55</xdr:row>
      <xdr:rowOff>153307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117022</xdr:rowOff>
    </xdr:from>
    <xdr:to>
      <xdr:col>15</xdr:col>
      <xdr:colOff>149225</xdr:colOff>
      <xdr:row>56</xdr:row>
      <xdr:rowOff>47172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57349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108857</xdr:rowOff>
    </xdr:from>
    <xdr:to>
      <xdr:col>11</xdr:col>
      <xdr:colOff>60325</xdr:colOff>
      <xdr:row>57</xdr:row>
      <xdr:rowOff>39007</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2159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49184</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828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23" name="楕円 222">
          <a:extLst>
            <a:ext uri="{FF2B5EF4-FFF2-40B4-BE49-F238E27FC236}">
              <a16:creationId xmlns:a16="http://schemas.microsoft.com/office/drawing/2014/main" id="{00000000-0008-0000-0400-0000DF000000}"/>
            </a:ext>
          </a:extLst>
        </xdr:cNvPr>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3" name="正方形/長方形 232">
          <a:extLst>
            <a:ext uri="{FF2B5EF4-FFF2-40B4-BE49-F238E27FC236}">
              <a16:creationId xmlns:a16="http://schemas.microsoft.com/office/drawing/2014/main" id="{00000000-0008-0000-0400-0000E9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4" name="正方形/長方形 233">
          <a:extLst>
            <a:ext uri="{FF2B5EF4-FFF2-40B4-BE49-F238E27FC236}">
              <a16:creationId xmlns:a16="http://schemas.microsoft.com/office/drawing/2014/main" id="{00000000-0008-0000-0400-0000EA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百万円の増となっています。</a:t>
          </a:r>
        </a:p>
        <a:p>
          <a:r>
            <a:rPr kumimoji="1" lang="ja-JP" altLang="en-US" sz="1300">
              <a:latin typeface="ＭＳ Ｐゴシック" panose="020B0600070205080204" pitchFamily="50" charset="-128"/>
              <a:ea typeface="ＭＳ Ｐゴシック" panose="020B0600070205080204" pitchFamily="50" charset="-128"/>
            </a:rPr>
            <a:t>　これは、介護保険費特別会計への繰出金の増や、療養給付費負担金の増等によるものです。また、経常一般財源が減少したた</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め</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ポイント上昇しました。類似団体平均と同水準を維持しております。</a:t>
          </a:r>
        </a:p>
      </xdr:txBody>
    </xdr:sp>
    <xdr:clientData/>
  </xdr:twoCellAnchor>
  <xdr:oneCellAnchor>
    <xdr:from>
      <xdr:col>62</xdr:col>
      <xdr:colOff>6350</xdr:colOff>
      <xdr:row>49</xdr:row>
      <xdr:rowOff>107950</xdr:rowOff>
    </xdr:from>
    <xdr:ext cx="298543" cy="225703"/>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62</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948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88900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9613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54627</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127000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4782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114300</xdr:rowOff>
    </xdr:from>
    <xdr:to>
      <xdr:col>78</xdr:col>
      <xdr:colOff>120650</xdr:colOff>
      <xdr:row>56</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54627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69850</xdr:rowOff>
    </xdr:from>
    <xdr:to>
      <xdr:col>73</xdr:col>
      <xdr:colOff>180975</xdr:colOff>
      <xdr:row>56</xdr:row>
      <xdr:rowOff>127000</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671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57150</xdr:rowOff>
    </xdr:from>
    <xdr:to>
      <xdr:col>74</xdr:col>
      <xdr:colOff>31750</xdr:colOff>
      <xdr:row>56</xdr:row>
      <xdr:rowOff>158750</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168927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31750</xdr:rowOff>
    </xdr:from>
    <xdr:to>
      <xdr:col>69</xdr:col>
      <xdr:colOff>92075</xdr:colOff>
      <xdr:row>56</xdr:row>
      <xdr:rowOff>69850</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a:off x="13004800" y="9632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152400</xdr:rowOff>
    </xdr:from>
    <xdr:to>
      <xdr:col>69</xdr:col>
      <xdr:colOff>142875</xdr:colOff>
      <xdr:row>56</xdr:row>
      <xdr:rowOff>82550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92727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10177</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19050</xdr:rowOff>
    </xdr:from>
    <xdr:to>
      <xdr:col>69</xdr:col>
      <xdr:colOff>142875</xdr:colOff>
      <xdr:row>56</xdr:row>
      <xdr:rowOff>120650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105427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152400</xdr:rowOff>
    </xdr:from>
    <xdr:to>
      <xdr:col>65</xdr:col>
      <xdr:colOff>53975</xdr:colOff>
      <xdr:row>56</xdr:row>
      <xdr:rowOff>82550</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67327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令和４年度は児童クラブへの補助金の増等により、経常経費充当一般財源が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百万円増加した一方で、経常一般財源が減少したため、</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類似団体内平均値も上昇している中、類似団体内平均値よりも</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ポイント低くなっています。</a:t>
          </a: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24130</xdr:rowOff>
    </xdr:from>
    <xdr:to>
      <xdr:col>82</xdr:col>
      <xdr:colOff>107950</xdr:colOff>
      <xdr:row>42</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8198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110507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24130</xdr:rowOff>
    </xdr:from>
    <xdr:to>
      <xdr:col>82</xdr:col>
      <xdr:colOff>196850</xdr:colOff>
      <xdr:row>33</xdr:row>
      <xdr:rowOff>24130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161290</xdr:rowOff>
    </xdr:from>
    <xdr:to>
      <xdr:col>82</xdr:col>
      <xdr:colOff>107950</xdr:colOff>
      <xdr:row>34</xdr:row>
      <xdr:rowOff>35560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5819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105427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161290</xdr:rowOff>
    </xdr:from>
    <xdr:to>
      <xdr:col>78</xdr:col>
      <xdr:colOff>69850</xdr:colOff>
      <xdr:row>34</xdr:row>
      <xdr:rowOff>104140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58191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104140</xdr:rowOff>
    </xdr:from>
    <xdr:to>
      <xdr:col>73</xdr:col>
      <xdr:colOff>180975</xdr:colOff>
      <xdr:row>35</xdr:row>
      <xdr:rowOff>24130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5933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30480</xdr:rowOff>
    </xdr:from>
    <xdr:to>
      <xdr:col>74</xdr:col>
      <xdr:colOff>31750</xdr:colOff>
      <xdr:row>38</xdr:row>
      <xdr:rowOff>132080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24130</xdr:rowOff>
    </xdr:from>
    <xdr:to>
      <xdr:col>69</xdr:col>
      <xdr:colOff>92075</xdr:colOff>
      <xdr:row>35</xdr:row>
      <xdr:rowOff>69850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024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99060</xdr:rowOff>
    </xdr:from>
    <xdr:to>
      <xdr:col>69</xdr:col>
      <xdr:colOff>142875</xdr:colOff>
      <xdr:row>39</xdr:row>
      <xdr:rowOff>29210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144780</xdr:rowOff>
    </xdr:from>
    <xdr:to>
      <xdr:col>65</xdr:col>
      <xdr:colOff>53975</xdr:colOff>
      <xdr:row>39</xdr:row>
      <xdr:rowOff>74930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59707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156210</xdr:rowOff>
    </xdr:from>
    <xdr:to>
      <xdr:col>82</xdr:col>
      <xdr:colOff>158750</xdr:colOff>
      <xdr:row>34</xdr:row>
      <xdr:rowOff>86360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1287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110490</xdr:rowOff>
    </xdr:from>
    <xdr:to>
      <xdr:col>78</xdr:col>
      <xdr:colOff>120650</xdr:colOff>
      <xdr:row>34</xdr:row>
      <xdr:rowOff>40640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50817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53340</xdr:rowOff>
    </xdr:from>
    <xdr:to>
      <xdr:col>74</xdr:col>
      <xdr:colOff>31750</xdr:colOff>
      <xdr:row>34</xdr:row>
      <xdr:rowOff>154940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144780</xdr:rowOff>
    </xdr:from>
    <xdr:to>
      <xdr:col>69</xdr:col>
      <xdr:colOff>142875</xdr:colOff>
      <xdr:row>35</xdr:row>
      <xdr:rowOff>74930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85107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借入時の利率の減少傾向に伴い利子償還額は減少していますが、借入抑制により減少していた地方債償還額は、長寿命化事業や大規模事業などの償還額の増に伴い増加しています。</a:t>
          </a:r>
        </a:p>
        <a:p>
          <a:r>
            <a:rPr kumimoji="1" lang="ja-JP" altLang="en-US" sz="1300">
              <a:latin typeface="ＭＳ Ｐゴシック" panose="020B0600070205080204" pitchFamily="50" charset="-128"/>
              <a:ea typeface="ＭＳ Ｐゴシック" panose="020B0600070205080204" pitchFamily="50" charset="-128"/>
            </a:rPr>
            <a:t>　一方で、経常一般財源の減少により、公債費全体としては前年より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ポイント上昇しています。</a:t>
          </a:r>
        </a:p>
        <a:p>
          <a:r>
            <a:rPr kumimoji="1" lang="ja-JP" altLang="en-US" sz="1300">
              <a:latin typeface="ＭＳ Ｐゴシック" panose="020B0600070205080204" pitchFamily="50" charset="-128"/>
              <a:ea typeface="ＭＳ Ｐゴシック" panose="020B0600070205080204" pitchFamily="50" charset="-128"/>
            </a:rPr>
            <a:t>　類似団体内平均値を下回っており、引き続き、建設事業の重点化や進度調整により、公債費の健全な水準の維持に努めます。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81</xdr:row>
      <xdr:rowOff>165100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5285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137177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165100</xdr:rowOff>
    </xdr:from>
    <xdr:to>
      <xdr:col>24</xdr:col>
      <xdr:colOff>114300</xdr:colOff>
      <xdr:row>81</xdr:row>
      <xdr:rowOff>165100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4052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69850</xdr:rowOff>
    </xdr:from>
    <xdr:to>
      <xdr:col>24</xdr:col>
      <xdr:colOff>25400</xdr:colOff>
      <xdr:row>75</xdr:row>
      <xdr:rowOff>12700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987800" y="127571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105427</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13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133350</xdr:rowOff>
    </xdr:from>
    <xdr:to>
      <xdr:col>24</xdr:col>
      <xdr:colOff>76200</xdr:colOff>
      <xdr:row>77</xdr:row>
      <xdr:rowOff>63500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69850</xdr:rowOff>
    </xdr:from>
    <xdr:to>
      <xdr:col>19</xdr:col>
      <xdr:colOff>187325</xdr:colOff>
      <xdr:row>75</xdr:row>
      <xdr:rowOff>69850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27571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50800</xdr:rowOff>
    </xdr:from>
    <xdr:to>
      <xdr:col>15</xdr:col>
      <xdr:colOff>98425</xdr:colOff>
      <xdr:row>75</xdr:row>
      <xdr:rowOff>69850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2209800" y="12909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76200</xdr:rowOff>
    </xdr:from>
    <xdr:to>
      <xdr:col>15</xdr:col>
      <xdr:colOff>149225</xdr:colOff>
      <xdr:row>78</xdr:row>
      <xdr:rowOff>6350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162577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50800</xdr:rowOff>
    </xdr:from>
    <xdr:to>
      <xdr:col>11</xdr:col>
      <xdr:colOff>9525</xdr:colOff>
      <xdr:row>75</xdr:row>
      <xdr:rowOff>50800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1320800" y="1290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114300</xdr:rowOff>
    </xdr:from>
    <xdr:to>
      <xdr:col>11</xdr:col>
      <xdr:colOff>60325</xdr:colOff>
      <xdr:row>78</xdr:row>
      <xdr:rowOff>44450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29227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133350</xdr:rowOff>
    </xdr:from>
    <xdr:to>
      <xdr:col>24</xdr:col>
      <xdr:colOff>76200</xdr:colOff>
      <xdr:row>75</xdr:row>
      <xdr:rowOff>63500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149877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19050</xdr:rowOff>
    </xdr:from>
    <xdr:to>
      <xdr:col>20</xdr:col>
      <xdr:colOff>38100</xdr:colOff>
      <xdr:row>74</xdr:row>
      <xdr:rowOff>120650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130827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247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19050</xdr:rowOff>
    </xdr:from>
    <xdr:to>
      <xdr:col>15</xdr:col>
      <xdr:colOff>149225</xdr:colOff>
      <xdr:row>75</xdr:row>
      <xdr:rowOff>120650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0</xdr:rowOff>
    </xdr:from>
    <xdr:to>
      <xdr:col>11</xdr:col>
      <xdr:colOff>60325</xdr:colOff>
      <xdr:row>75</xdr:row>
      <xdr:rowOff>101600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111777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0</xdr:rowOff>
    </xdr:from>
    <xdr:to>
      <xdr:col>6</xdr:col>
      <xdr:colOff>171450</xdr:colOff>
      <xdr:row>75</xdr:row>
      <xdr:rowOff>101600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111777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overflow" horzOverflow="overflow" vert="horz" rtlCol="0" anchor="t"/>
        <a:lstStyle/>
        <a:p>
          <a:r>
            <a:rPr kumimoji="1" lang="ja-JP" altLang="en-US" sz="1150">
              <a:latin typeface="ＭＳ Ｐゴシック" panose="020B0600070205080204" pitchFamily="50" charset="-128"/>
              <a:ea typeface="ＭＳ Ｐゴシック" panose="020B0600070205080204" pitchFamily="50" charset="-128"/>
            </a:rPr>
            <a:t>　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年度に県費負担教職員の権限移譲に伴う人件費の増加等により</a:t>
          </a:r>
          <a:r>
            <a:rPr kumimoji="1" lang="en-US" altLang="ja-JP" sz="1150">
              <a:latin typeface="ＭＳ Ｐゴシック" panose="020B0600070205080204" pitchFamily="50" charset="-128"/>
              <a:ea typeface="ＭＳ Ｐゴシック" panose="020B0600070205080204" pitchFamily="50" charset="-128"/>
            </a:rPr>
            <a:t>3.7</a:t>
          </a:r>
          <a:r>
            <a:rPr kumimoji="1" lang="ja-JP" altLang="en-US" sz="1150">
              <a:latin typeface="ＭＳ Ｐゴシック" panose="020B0600070205080204" pitchFamily="50" charset="-128"/>
              <a:ea typeface="ＭＳ Ｐゴシック" panose="020B0600070205080204" pitchFamily="50" charset="-128"/>
            </a:rPr>
            <a:t>ポイントと大きく上昇し、その後、ほぼ横ばいの推移となっていましたが、令和３年度に普通交付税等の臨時的な増等により令和</a:t>
          </a:r>
          <a:r>
            <a:rPr kumimoji="1" lang="en-US" altLang="ja-JP" sz="1150">
              <a:latin typeface="ＭＳ Ｐゴシック" panose="020B0600070205080204" pitchFamily="50" charset="-128"/>
              <a:ea typeface="ＭＳ Ｐゴシック" panose="020B0600070205080204" pitchFamily="50" charset="-128"/>
            </a:rPr>
            <a:t>2</a:t>
          </a:r>
          <a:r>
            <a:rPr kumimoji="1" lang="ja-JP" altLang="en-US" sz="1150">
              <a:latin typeface="ＭＳ Ｐゴシック" panose="020B0600070205080204" pitchFamily="50" charset="-128"/>
              <a:ea typeface="ＭＳ Ｐゴシック" panose="020B0600070205080204" pitchFamily="50" charset="-128"/>
            </a:rPr>
            <a:t>年度比で</a:t>
          </a:r>
          <a:r>
            <a:rPr kumimoji="1" lang="en-US" altLang="ja-JP" sz="1150">
              <a:latin typeface="ＭＳ Ｐゴシック" panose="020B0600070205080204" pitchFamily="50" charset="-128"/>
              <a:ea typeface="ＭＳ Ｐゴシック" panose="020B0600070205080204" pitchFamily="50" charset="-128"/>
            </a:rPr>
            <a:t>4.2</a:t>
          </a:r>
          <a:r>
            <a:rPr kumimoji="1" lang="ja-JP" altLang="en-US" sz="1150">
              <a:latin typeface="ＭＳ Ｐゴシック" panose="020B0600070205080204" pitchFamily="50" charset="-128"/>
              <a:ea typeface="ＭＳ Ｐゴシック" panose="020B0600070205080204" pitchFamily="50" charset="-128"/>
            </a:rPr>
            <a:t>ポイント低下しました。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令和４年度は税収は改善しましたが、普通交付税や地方特例交付金の減等により経常一般財源が減少し、物価高騰による光熱費の増等もあり、前年度比</a:t>
          </a:r>
          <a:r>
            <a:rPr kumimoji="1" lang="en-US" altLang="ja-JP" sz="1150">
              <a:latin typeface="ＭＳ Ｐゴシック" panose="020B0600070205080204" pitchFamily="50" charset="-128"/>
              <a:ea typeface="ＭＳ Ｐゴシック" panose="020B0600070205080204" pitchFamily="50" charset="-128"/>
            </a:rPr>
            <a:t>3.2</a:t>
          </a:r>
          <a:r>
            <a:rPr kumimoji="1" lang="ja-JP" altLang="en-US" sz="1150">
              <a:latin typeface="ＭＳ Ｐゴシック" panose="020B0600070205080204" pitchFamily="50" charset="-128"/>
              <a:ea typeface="ＭＳ Ｐゴシック" panose="020B0600070205080204" pitchFamily="50" charset="-128"/>
            </a:rPr>
            <a:t>ポイントの上昇となりました。</a:t>
          </a:r>
        </a:p>
        <a:p>
          <a:r>
            <a:rPr kumimoji="1" lang="ja-JP" altLang="en-US" sz="1150">
              <a:latin typeface="ＭＳ Ｐゴシック" panose="020B0600070205080204" pitchFamily="50" charset="-128"/>
              <a:ea typeface="ＭＳ Ｐゴシック" panose="020B0600070205080204" pitchFamily="50" charset="-128"/>
            </a:rPr>
            <a:t>　類似団体内平均値も上昇している中、平均値を下回る水準を維持しています。</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37846</xdr:rowOff>
    </xdr:from>
    <xdr:to>
      <xdr:col>82</xdr:col>
      <xdr:colOff>107950</xdr:colOff>
      <xdr:row>81</xdr:row>
      <xdr:rowOff>133858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89659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124223</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37846</xdr:rowOff>
    </xdr:from>
    <xdr:to>
      <xdr:col>82</xdr:col>
      <xdr:colOff>196850</xdr:colOff>
      <xdr:row>75</xdr:row>
      <xdr:rowOff>37846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88138</xdr:rowOff>
    </xdr:from>
    <xdr:to>
      <xdr:col>82</xdr:col>
      <xdr:colOff>107950</xdr:colOff>
      <xdr:row>75</xdr:row>
      <xdr:rowOff>37846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5671800" y="12603988"/>
          <a:ext cx="8382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73423</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275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88138</xdr:rowOff>
    </xdr:from>
    <xdr:to>
      <xdr:col>78</xdr:col>
      <xdr:colOff>69850</xdr:colOff>
      <xdr:row>75</xdr:row>
      <xdr:rowOff>129286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4782800" y="12603988"/>
          <a:ext cx="8890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142494</xdr:rowOff>
    </xdr:from>
    <xdr:to>
      <xdr:col>78</xdr:col>
      <xdr:colOff>120650</xdr:colOff>
      <xdr:row>76</xdr:row>
      <xdr:rowOff>72644</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57421</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08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101854</xdr:rowOff>
    </xdr:from>
    <xdr:to>
      <xdr:col>73</xdr:col>
      <xdr:colOff>180975</xdr:colOff>
      <xdr:row>75</xdr:row>
      <xdr:rowOff>129286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29606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156211</xdr:rowOff>
    </xdr:from>
    <xdr:to>
      <xdr:col>74</xdr:col>
      <xdr:colOff>31750</xdr:colOff>
      <xdr:row>78</xdr:row>
      <xdr:rowOff>86361</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65278</xdr:rowOff>
    </xdr:from>
    <xdr:to>
      <xdr:col>69</xdr:col>
      <xdr:colOff>92075</xdr:colOff>
      <xdr:row>75</xdr:row>
      <xdr:rowOff>101854</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29240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137922</xdr:rowOff>
    </xdr:from>
    <xdr:to>
      <xdr:col>69</xdr:col>
      <xdr:colOff>142875</xdr:colOff>
      <xdr:row>78</xdr:row>
      <xdr:rowOff>68072</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52849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73913</xdr:rowOff>
    </xdr:from>
    <xdr:to>
      <xdr:col>65</xdr:col>
      <xdr:colOff>53975</xdr:colOff>
      <xdr:row>78</xdr:row>
      <xdr:rowOff>4063</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160290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158496</xdr:rowOff>
    </xdr:from>
    <xdr:to>
      <xdr:col>82</xdr:col>
      <xdr:colOff>158750</xdr:colOff>
      <xdr:row>75</xdr:row>
      <xdr:rowOff>88646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67073</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2754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37338</xdr:rowOff>
    </xdr:from>
    <xdr:to>
      <xdr:col>78</xdr:col>
      <xdr:colOff>120650</xdr:colOff>
      <xdr:row>73</xdr:row>
      <xdr:rowOff>138938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149115</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232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78486</xdr:rowOff>
    </xdr:from>
    <xdr:to>
      <xdr:col>74</xdr:col>
      <xdr:colOff>31750</xdr:colOff>
      <xdr:row>76</xdr:row>
      <xdr:rowOff>8635</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18813</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51054</xdr:rowOff>
    </xdr:from>
    <xdr:to>
      <xdr:col>69</xdr:col>
      <xdr:colOff>142875</xdr:colOff>
      <xdr:row>75</xdr:row>
      <xdr:rowOff>152654</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162831</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14478</xdr:rowOff>
    </xdr:from>
    <xdr:to>
      <xdr:col>65</xdr:col>
      <xdr:colOff>53975</xdr:colOff>
      <xdr:row>75</xdr:row>
      <xdr:rowOff>116078</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126255</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33617</xdr:rowOff>
    </xdr:from>
    <xdr:to>
      <xdr:col>29</xdr:col>
      <xdr:colOff>127000</xdr:colOff>
      <xdr:row>20</xdr:row>
      <xdr:rowOff>6528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38642"/>
          <a:ext cx="0" cy="1344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150055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5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6528</xdr:rowOff>
    </xdr:from>
    <xdr:to>
      <xdr:col>30</xdr:col>
      <xdr:colOff>25400</xdr:colOff>
      <xdr:row>20</xdr:row>
      <xdr:rowOff>6528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31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119994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33617</xdr:rowOff>
    </xdr:from>
    <xdr:to>
      <xdr:col>30</xdr:col>
      <xdr:colOff>25400</xdr:colOff>
      <xdr:row>12</xdr:row>
      <xdr:rowOff>33617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38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166967</xdr:rowOff>
    </xdr:from>
    <xdr:to>
      <xdr:col>29</xdr:col>
      <xdr:colOff>127000</xdr:colOff>
      <xdr:row>14</xdr:row>
      <xdr:rowOff>35446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43442"/>
          <a:ext cx="647700" cy="39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141089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89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169012</xdr:rowOff>
    </xdr:from>
    <xdr:to>
      <xdr:col>29</xdr:col>
      <xdr:colOff>177800</xdr:colOff>
      <xdr:row>15</xdr:row>
      <xdr:rowOff>99162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16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35446</xdr:rowOff>
    </xdr:from>
    <xdr:to>
      <xdr:col>26</xdr:col>
      <xdr:colOff>50800</xdr:colOff>
      <xdr:row>14</xdr:row>
      <xdr:rowOff>56324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83371"/>
          <a:ext cx="698500" cy="20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30937</xdr:rowOff>
    </xdr:from>
    <xdr:to>
      <xdr:col>26</xdr:col>
      <xdr:colOff>101600</xdr:colOff>
      <xdr:row>15</xdr:row>
      <xdr:rowOff>132537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117314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6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56324</xdr:rowOff>
    </xdr:from>
    <xdr:to>
      <xdr:col>22</xdr:col>
      <xdr:colOff>114300</xdr:colOff>
      <xdr:row>15</xdr:row>
      <xdr:rowOff>1194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04249"/>
          <a:ext cx="698500" cy="116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38138</xdr:rowOff>
    </xdr:from>
    <xdr:to>
      <xdr:col>22</xdr:col>
      <xdr:colOff>165100</xdr:colOff>
      <xdr:row>15</xdr:row>
      <xdr:rowOff>139738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124515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1194</xdr:rowOff>
    </xdr:from>
    <xdr:to>
      <xdr:col>18</xdr:col>
      <xdr:colOff>177800</xdr:colOff>
      <xdr:row>15</xdr:row>
      <xdr:rowOff>18910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20569"/>
          <a:ext cx="698500" cy="17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71285</xdr:rowOff>
    </xdr:from>
    <xdr:to>
      <xdr:col>19</xdr:col>
      <xdr:colOff>38100</xdr:colOff>
      <xdr:row>16</xdr:row>
      <xdr:rowOff>1435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157662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7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77686</xdr:rowOff>
    </xdr:from>
    <xdr:to>
      <xdr:col>15</xdr:col>
      <xdr:colOff>101600</xdr:colOff>
      <xdr:row>16</xdr:row>
      <xdr:rowOff>7836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164063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116167</xdr:rowOff>
    </xdr:from>
    <xdr:to>
      <xdr:col>29</xdr:col>
      <xdr:colOff>177800</xdr:colOff>
      <xdr:row>14</xdr:row>
      <xdr:rowOff>46317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92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132694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3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156096</xdr:rowOff>
    </xdr:from>
    <xdr:to>
      <xdr:col>26</xdr:col>
      <xdr:colOff>101600</xdr:colOff>
      <xdr:row>14</xdr:row>
      <xdr:rowOff>86246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32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96423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01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5524</xdr:rowOff>
    </xdr:from>
    <xdr:to>
      <xdr:col>22</xdr:col>
      <xdr:colOff>165100</xdr:colOff>
      <xdr:row>14</xdr:row>
      <xdr:rowOff>107124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53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117301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22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121844</xdr:rowOff>
    </xdr:from>
    <xdr:to>
      <xdr:col>19</xdr:col>
      <xdr:colOff>38100</xdr:colOff>
      <xdr:row>15</xdr:row>
      <xdr:rowOff>51994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69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62171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3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139560</xdr:rowOff>
    </xdr:from>
    <xdr:to>
      <xdr:col>15</xdr:col>
      <xdr:colOff>101600</xdr:colOff>
      <xdr:row>15</xdr:row>
      <xdr:rowOff>69710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87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79887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5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340474</xdr:rowOff>
    </xdr:from>
    <xdr:to>
      <xdr:col>29</xdr:col>
      <xdr:colOff>127000</xdr:colOff>
      <xdr:row>38</xdr:row>
      <xdr:rowOff>8357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65024"/>
          <a:ext cx="0" cy="121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323334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8357</xdr:rowOff>
    </xdr:from>
    <xdr:to>
      <xdr:col>30</xdr:col>
      <xdr:colOff>25400</xdr:colOff>
      <xdr:row>38</xdr:row>
      <xdr:rowOff>8357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83951</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0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340474</xdr:rowOff>
    </xdr:from>
    <xdr:to>
      <xdr:col>30</xdr:col>
      <xdr:colOff>25400</xdr:colOff>
      <xdr:row>33</xdr:row>
      <xdr:rowOff>340474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650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41846</xdr:rowOff>
    </xdr:from>
    <xdr:to>
      <xdr:col>29</xdr:col>
      <xdr:colOff>127000</xdr:colOff>
      <xdr:row>36</xdr:row>
      <xdr:rowOff>76936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95096"/>
          <a:ext cx="647700" cy="35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119245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29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274168</xdr:rowOff>
    </xdr:from>
    <xdr:to>
      <xdr:col>29</xdr:col>
      <xdr:colOff>177800</xdr:colOff>
      <xdr:row>36</xdr:row>
      <xdr:rowOff>32868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4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76936</xdr:rowOff>
    </xdr:from>
    <xdr:to>
      <xdr:col>26</xdr:col>
      <xdr:colOff>50800</xdr:colOff>
      <xdr:row>36</xdr:row>
      <xdr:rowOff>112675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30186"/>
          <a:ext cx="698500" cy="35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230239</xdr:rowOff>
    </xdr:from>
    <xdr:to>
      <xdr:col>26</xdr:col>
      <xdr:colOff>101600</xdr:colOff>
      <xdr:row>35</xdr:row>
      <xdr:rowOff>331839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40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342016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0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112675</xdr:rowOff>
    </xdr:from>
    <xdr:to>
      <xdr:col>22</xdr:col>
      <xdr:colOff>114300</xdr:colOff>
      <xdr:row>36</xdr:row>
      <xdr:rowOff>130543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65925"/>
          <a:ext cx="698500" cy="17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222352</xdr:rowOff>
    </xdr:from>
    <xdr:to>
      <xdr:col>22</xdr:col>
      <xdr:colOff>165100</xdr:colOff>
      <xdr:row>35</xdr:row>
      <xdr:rowOff>323952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3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334129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0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41656</xdr:rowOff>
    </xdr:from>
    <xdr:to>
      <xdr:col>18</xdr:col>
      <xdr:colOff>177800</xdr:colOff>
      <xdr:row>36</xdr:row>
      <xdr:rowOff>130543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94906"/>
          <a:ext cx="698500" cy="88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237668</xdr:rowOff>
    </xdr:from>
    <xdr:to>
      <xdr:col>19</xdr:col>
      <xdr:colOff>38100</xdr:colOff>
      <xdr:row>35</xdr:row>
      <xdr:rowOff>339268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48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6545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1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226505</xdr:rowOff>
    </xdr:from>
    <xdr:to>
      <xdr:col>15</xdr:col>
      <xdr:colOff>101600</xdr:colOff>
      <xdr:row>35</xdr:row>
      <xdr:rowOff>328105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36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338282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0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333946</xdr:rowOff>
    </xdr:from>
    <xdr:to>
      <xdr:col>29</xdr:col>
      <xdr:colOff>177800</xdr:colOff>
      <xdr:row>36</xdr:row>
      <xdr:rowOff>92646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44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306023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1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26136</xdr:rowOff>
    </xdr:from>
    <xdr:to>
      <xdr:col>26</xdr:col>
      <xdr:colOff>101600</xdr:colOff>
      <xdr:row>36</xdr:row>
      <xdr:rowOff>127736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79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112513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65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61875</xdr:rowOff>
    </xdr:from>
    <xdr:to>
      <xdr:col>22</xdr:col>
      <xdr:colOff>165100</xdr:colOff>
      <xdr:row>36</xdr:row>
      <xdr:rowOff>163475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15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148252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0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79743</xdr:rowOff>
    </xdr:from>
    <xdr:to>
      <xdr:col>19</xdr:col>
      <xdr:colOff>38100</xdr:colOff>
      <xdr:row>37</xdr:row>
      <xdr:rowOff>9893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32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166120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1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333756</xdr:rowOff>
    </xdr:from>
    <xdr:to>
      <xdr:col>15</xdr:col>
      <xdr:colOff>101600</xdr:colOff>
      <xdr:row>36</xdr:row>
      <xdr:rowOff>92456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44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77233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3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702,020
687,932
789.95
391,046,068
375,817,774
9,563,152
206,289,107
343,772,121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7988</xdr:rowOff>
    </xdr:from>
    <xdr:to>
      <xdr:col>24</xdr:col>
      <xdr:colOff>62865</xdr:colOff>
      <xdr:row>38</xdr:row>
      <xdr:rowOff>19266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1488"/>
          <a:ext cx="1270" cy="138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23093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3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19266</xdr:rowOff>
    </xdr:from>
    <xdr:to>
      <xdr:col>24</xdr:col>
      <xdr:colOff>152400</xdr:colOff>
      <xdr:row>38</xdr:row>
      <xdr:rowOff>19266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34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126115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7988</xdr:rowOff>
    </xdr:from>
    <xdr:to>
      <xdr:col>24</xdr:col>
      <xdr:colOff>152400</xdr:colOff>
      <xdr:row>30</xdr:row>
      <xdr:rowOff>7988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103886</xdr:rowOff>
    </xdr:from>
    <xdr:to>
      <xdr:col>24</xdr:col>
      <xdr:colOff>63500</xdr:colOff>
      <xdr:row>31</xdr:row>
      <xdr:rowOff>146024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418836"/>
          <a:ext cx="838200" cy="4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1947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6597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23520</xdr:rowOff>
    </xdr:from>
    <xdr:to>
      <xdr:col>24</xdr:col>
      <xdr:colOff>114300</xdr:colOff>
      <xdr:row>33</xdr:row>
      <xdr:rowOff>125120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6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146024</xdr:rowOff>
    </xdr:from>
    <xdr:to>
      <xdr:col>19</xdr:col>
      <xdr:colOff>177800</xdr:colOff>
      <xdr:row>32</xdr:row>
      <xdr:rowOff>1816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460974"/>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53543</xdr:rowOff>
    </xdr:from>
    <xdr:to>
      <xdr:col>20</xdr:col>
      <xdr:colOff>38100</xdr:colOff>
      <xdr:row>33</xdr:row>
      <xdr:rowOff>155143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146270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1816</xdr:rowOff>
    </xdr:from>
    <xdr:to>
      <xdr:col>15</xdr:col>
      <xdr:colOff>50800</xdr:colOff>
      <xdr:row>32</xdr:row>
      <xdr:rowOff>155854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488216"/>
          <a:ext cx="889000" cy="15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64592</xdr:rowOff>
    </xdr:from>
    <xdr:to>
      <xdr:col>15</xdr:col>
      <xdr:colOff>101600</xdr:colOff>
      <xdr:row>33</xdr:row>
      <xdr:rowOff>166192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157319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1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155854</xdr:rowOff>
    </xdr:from>
    <xdr:to>
      <xdr:col>10</xdr:col>
      <xdr:colOff>114300</xdr:colOff>
      <xdr:row>32</xdr:row>
      <xdr:rowOff>169685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642254"/>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136030</xdr:rowOff>
    </xdr:from>
    <xdr:to>
      <xdr:col>10</xdr:col>
      <xdr:colOff>165100</xdr:colOff>
      <xdr:row>34</xdr:row>
      <xdr:rowOff>66180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57307</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8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141364</xdr:rowOff>
    </xdr:from>
    <xdr:to>
      <xdr:col>6</xdr:col>
      <xdr:colOff>38100</xdr:colOff>
      <xdr:row>34</xdr:row>
      <xdr:rowOff>71514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62641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9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53086</xdr:rowOff>
    </xdr:from>
    <xdr:to>
      <xdr:col>24</xdr:col>
      <xdr:colOff>114300</xdr:colOff>
      <xdr:row>31</xdr:row>
      <xdr:rowOff>154686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36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75963</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219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95224</xdr:rowOff>
    </xdr:from>
    <xdr:to>
      <xdr:col>20</xdr:col>
      <xdr:colOff>38100</xdr:colOff>
      <xdr:row>32</xdr:row>
      <xdr:rowOff>25374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4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41901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185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122466</xdr:rowOff>
    </xdr:from>
    <xdr:to>
      <xdr:col>15</xdr:col>
      <xdr:colOff>101600</xdr:colOff>
      <xdr:row>32</xdr:row>
      <xdr:rowOff>52616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43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69143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212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105054</xdr:rowOff>
    </xdr:from>
    <xdr:to>
      <xdr:col>10</xdr:col>
      <xdr:colOff>165100</xdr:colOff>
      <xdr:row>33</xdr:row>
      <xdr:rowOff>35204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59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51731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36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118885</xdr:rowOff>
    </xdr:from>
    <xdr:to>
      <xdr:col>6</xdr:col>
      <xdr:colOff>38100</xdr:colOff>
      <xdr:row>33</xdr:row>
      <xdr:rowOff>49035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0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65562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380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71871</xdr:rowOff>
    </xdr:from>
    <xdr:to>
      <xdr:col>24</xdr:col>
      <xdr:colOff>62865</xdr:colOff>
      <xdr:row>56</xdr:row>
      <xdr:rowOff>67430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44371"/>
          <a:ext cx="1270" cy="102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71257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6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67430</xdr:rowOff>
    </xdr:from>
    <xdr:to>
      <xdr:col>24</xdr:col>
      <xdr:colOff>152400</xdr:colOff>
      <xdr:row>56</xdr:row>
      <xdr:rowOff>67430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66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18548</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71871</xdr:rowOff>
    </xdr:from>
    <xdr:to>
      <xdr:col>24</xdr:col>
      <xdr:colOff>152400</xdr:colOff>
      <xdr:row>50</xdr:row>
      <xdr:rowOff>71871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4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106683</xdr:rowOff>
    </xdr:from>
    <xdr:to>
      <xdr:col>24</xdr:col>
      <xdr:colOff>63500</xdr:colOff>
      <xdr:row>56</xdr:row>
      <xdr:rowOff>160209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36433"/>
          <a:ext cx="838200" cy="22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119680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035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96803</xdr:rowOff>
    </xdr:from>
    <xdr:to>
      <xdr:col>24</xdr:col>
      <xdr:colOff>114300</xdr:colOff>
      <xdr:row>54</xdr:row>
      <xdr:rowOff>26953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18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160209</xdr:rowOff>
    </xdr:from>
    <xdr:to>
      <xdr:col>19</xdr:col>
      <xdr:colOff>177800</xdr:colOff>
      <xdr:row>57</xdr:row>
      <xdr:rowOff>162920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61409"/>
          <a:ext cx="889000" cy="17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43343</xdr:rowOff>
    </xdr:from>
    <xdr:to>
      <xdr:col>20</xdr:col>
      <xdr:colOff>38100</xdr:colOff>
      <xdr:row>54</xdr:row>
      <xdr:rowOff>144943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161470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0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162920</xdr:rowOff>
    </xdr:from>
    <xdr:to>
      <xdr:col>15</xdr:col>
      <xdr:colOff>50800</xdr:colOff>
      <xdr:row>58</xdr:row>
      <xdr:rowOff>141105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35570"/>
          <a:ext cx="889000" cy="14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108429</xdr:rowOff>
    </xdr:from>
    <xdr:to>
      <xdr:col>15</xdr:col>
      <xdr:colOff>101600</xdr:colOff>
      <xdr:row>57</xdr:row>
      <xdr:rowOff>38579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55106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8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141105</xdr:rowOff>
    </xdr:from>
    <xdr:to>
      <xdr:col>10</xdr:col>
      <xdr:colOff>114300</xdr:colOff>
      <xdr:row>58</xdr:row>
      <xdr:rowOff>162103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85205"/>
          <a:ext cx="889000" cy="2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86353</xdr:rowOff>
    </xdr:from>
    <xdr:to>
      <xdr:col>10</xdr:col>
      <xdr:colOff>165100</xdr:colOff>
      <xdr:row>58</xdr:row>
      <xdr:rowOff>16503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33030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158068</xdr:rowOff>
    </xdr:from>
    <xdr:to>
      <xdr:col>6</xdr:col>
      <xdr:colOff>38100</xdr:colOff>
      <xdr:row>58</xdr:row>
      <xdr:rowOff>88218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104745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55883</xdr:rowOff>
    </xdr:from>
    <xdr:to>
      <xdr:col>24</xdr:col>
      <xdr:colOff>114300</xdr:colOff>
      <xdr:row>55</xdr:row>
      <xdr:rowOff>157483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8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34310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6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109409</xdr:rowOff>
    </xdr:from>
    <xdr:to>
      <xdr:col>20</xdr:col>
      <xdr:colOff>38100</xdr:colOff>
      <xdr:row>57</xdr:row>
      <xdr:rowOff>39559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1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30686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0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112120</xdr:rowOff>
    </xdr:from>
    <xdr:to>
      <xdr:col>15</xdr:col>
      <xdr:colOff>101600</xdr:colOff>
      <xdr:row>58</xdr:row>
      <xdr:rowOff>42270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8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33397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7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90305</xdr:rowOff>
    </xdr:from>
    <xdr:to>
      <xdr:col>10</xdr:col>
      <xdr:colOff>165100</xdr:colOff>
      <xdr:row>59</xdr:row>
      <xdr:rowOff>20455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3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11582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2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111303</xdr:rowOff>
    </xdr:from>
    <xdr:to>
      <xdr:col>6</xdr:col>
      <xdr:colOff>38100</xdr:colOff>
      <xdr:row>59</xdr:row>
      <xdr:rowOff>41453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5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32580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4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維持補修費グラフ枠">
          <a:extLst>
            <a:ext uri="{FF2B5EF4-FFF2-40B4-BE49-F238E27FC236}">
              <a16:creationId xmlns:a16="http://schemas.microsoft.com/office/drawing/2014/main" id="{00000000-0008-0000-06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133931</xdr:rowOff>
    </xdr:from>
    <xdr:to>
      <xdr:col>24</xdr:col>
      <xdr:colOff>62865</xdr:colOff>
      <xdr:row>79</xdr:row>
      <xdr:rowOff>19957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4633595" y="12135431"/>
          <a:ext cx="1270" cy="1429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23784</xdr:rowOff>
    </xdr:from>
    <xdr:ext cx="469744" cy="259045"/>
    <xdr:sp macro="" textlink="">
      <xdr:nvSpPr>
        <xdr:cNvPr id="177" name="維持補修費最小値テキスト">
          <a:extLst>
            <a:ext uri="{FF2B5EF4-FFF2-40B4-BE49-F238E27FC236}">
              <a16:creationId xmlns:a16="http://schemas.microsoft.com/office/drawing/2014/main" id="{00000000-0008-0000-0600-0000B1000000}"/>
            </a:ext>
          </a:extLst>
        </xdr:cNvPr>
        <xdr:cNvSpPr txBox="1"/>
      </xdr:nvSpPr>
      <xdr:spPr>
        <a:xfrm>
          <a:off x="4686300" y="1356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19957</xdr:rowOff>
    </xdr:from>
    <xdr:to>
      <xdr:col>24</xdr:col>
      <xdr:colOff>152400</xdr:colOff>
      <xdr:row>79</xdr:row>
      <xdr:rowOff>19957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356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80608</xdr:rowOff>
    </xdr:from>
    <xdr:ext cx="534377" cy="259045"/>
    <xdr:sp macro="" textlink="">
      <xdr:nvSpPr>
        <xdr:cNvPr id="179" name="維持補修費最大値テキスト">
          <a:extLst>
            <a:ext uri="{FF2B5EF4-FFF2-40B4-BE49-F238E27FC236}">
              <a16:creationId xmlns:a16="http://schemas.microsoft.com/office/drawing/2014/main" id="{00000000-0008-0000-0600-0000B3000000}"/>
            </a:ext>
          </a:extLst>
        </xdr:cNvPr>
        <xdr:cNvSpPr txBox="1"/>
      </xdr:nvSpPr>
      <xdr:spPr>
        <a:xfrm>
          <a:off x="4686300" y="1191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133931</xdr:rowOff>
    </xdr:from>
    <xdr:to>
      <xdr:col>24</xdr:col>
      <xdr:colOff>152400</xdr:colOff>
      <xdr:row>70</xdr:row>
      <xdr:rowOff>133931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4546600" y="1213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129032</xdr:rowOff>
    </xdr:from>
    <xdr:to>
      <xdr:col>24</xdr:col>
      <xdr:colOff>63500</xdr:colOff>
      <xdr:row>77</xdr:row>
      <xdr:rowOff>14949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3797300" y="13159232"/>
          <a:ext cx="838200" cy="5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80535</xdr:rowOff>
    </xdr:from>
    <xdr:ext cx="469744" cy="259045"/>
    <xdr:sp macro="" textlink="">
      <xdr:nvSpPr>
        <xdr:cNvPr id="182" name="維持補修費平均値テキスト">
          <a:extLst>
            <a:ext uri="{FF2B5EF4-FFF2-40B4-BE49-F238E27FC236}">
              <a16:creationId xmlns:a16="http://schemas.microsoft.com/office/drawing/2014/main" id="{00000000-0008-0000-0600-0000B6000000}"/>
            </a:ext>
          </a:extLst>
        </xdr:cNvPr>
        <xdr:cNvSpPr txBox="1"/>
      </xdr:nvSpPr>
      <xdr:spPr>
        <a:xfrm>
          <a:off x="4686300" y="1293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57658</xdr:rowOff>
    </xdr:from>
    <xdr:to>
      <xdr:col>24</xdr:col>
      <xdr:colOff>114300</xdr:colOff>
      <xdr:row>76</xdr:row>
      <xdr:rowOff>159258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4584700" y="1308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14949</xdr:rowOff>
    </xdr:from>
    <xdr:to>
      <xdr:col>19</xdr:col>
      <xdr:colOff>177800</xdr:colOff>
      <xdr:row>77</xdr:row>
      <xdr:rowOff>35742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908300" y="13216599"/>
          <a:ext cx="889000" cy="2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73986</xdr:rowOff>
    </xdr:from>
    <xdr:to>
      <xdr:col>20</xdr:col>
      <xdr:colOff>38100</xdr:colOff>
      <xdr:row>77</xdr:row>
      <xdr:rowOff>4136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3746500" y="131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20664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562428" y="1287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20610</xdr:rowOff>
    </xdr:from>
    <xdr:to>
      <xdr:col>15</xdr:col>
      <xdr:colOff>50800</xdr:colOff>
      <xdr:row>77</xdr:row>
      <xdr:rowOff>35742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2019300" y="13222260"/>
          <a:ext cx="889000" cy="1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84110</xdr:rowOff>
    </xdr:from>
    <xdr:to>
      <xdr:col>15</xdr:col>
      <xdr:colOff>101600</xdr:colOff>
      <xdr:row>77</xdr:row>
      <xdr:rowOff>14260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2857500" y="1311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30787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673428" y="1288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140027</xdr:rowOff>
    </xdr:from>
    <xdr:to>
      <xdr:col>10</xdr:col>
      <xdr:colOff>114300</xdr:colOff>
      <xdr:row>77</xdr:row>
      <xdr:rowOff>20610</xdr:rowOff>
    </xdr:to>
    <xdr:cxnSp macro="">
      <xdr:nvCxnSpPr>
        <xdr:cNvPr id="190" name="直線コネクタ 189">
          <a:extLst>
            <a:ext uri="{FF2B5EF4-FFF2-40B4-BE49-F238E27FC236}">
              <a16:creationId xmlns:a16="http://schemas.microsoft.com/office/drawing/2014/main" id="{00000000-0008-0000-0600-0000BE000000}"/>
            </a:ext>
          </a:extLst>
        </xdr:cNvPr>
        <xdr:cNvCxnSpPr/>
      </xdr:nvCxnSpPr>
      <xdr:spPr>
        <a:xfrm>
          <a:off x="1130300" y="13170227"/>
          <a:ext cx="889000" cy="5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130048</xdr:rowOff>
    </xdr:from>
    <xdr:to>
      <xdr:col>10</xdr:col>
      <xdr:colOff>165100</xdr:colOff>
      <xdr:row>77</xdr:row>
      <xdr:rowOff>60198</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968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76725</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784428" y="1293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117856</xdr:rowOff>
    </xdr:from>
    <xdr:to>
      <xdr:col>6</xdr:col>
      <xdr:colOff>38100</xdr:colOff>
      <xdr:row>77</xdr:row>
      <xdr:rowOff>48006</xdr:rowOff>
    </xdr:to>
    <xdr:sp macro="" textlink="">
      <xdr:nvSpPr>
        <xdr:cNvPr id="193" name="フローチャート: 判断 192">
          <a:extLst>
            <a:ext uri="{FF2B5EF4-FFF2-40B4-BE49-F238E27FC236}">
              <a16:creationId xmlns:a16="http://schemas.microsoft.com/office/drawing/2014/main" id="{00000000-0008-0000-0600-0000C1000000}"/>
            </a:ext>
          </a:extLst>
        </xdr:cNvPr>
        <xdr:cNvSpPr/>
      </xdr:nvSpPr>
      <xdr:spPr>
        <a:xfrm>
          <a:off x="1079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39133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895428" y="1324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78232</xdr:rowOff>
    </xdr:from>
    <xdr:to>
      <xdr:col>24</xdr:col>
      <xdr:colOff>114300</xdr:colOff>
      <xdr:row>77</xdr:row>
      <xdr:rowOff>8382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4584700" y="1310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56659</xdr:rowOff>
    </xdr:from>
    <xdr:ext cx="469744" cy="259045"/>
    <xdr:sp macro="" textlink="">
      <xdr:nvSpPr>
        <xdr:cNvPr id="201" name="維持補修費該当値テキスト">
          <a:extLst>
            <a:ext uri="{FF2B5EF4-FFF2-40B4-BE49-F238E27FC236}">
              <a16:creationId xmlns:a16="http://schemas.microsoft.com/office/drawing/2014/main" id="{00000000-0008-0000-0600-0000C9000000}"/>
            </a:ext>
          </a:extLst>
        </xdr:cNvPr>
        <xdr:cNvSpPr txBox="1"/>
      </xdr:nvSpPr>
      <xdr:spPr>
        <a:xfrm>
          <a:off x="4686300" y="1308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135599</xdr:rowOff>
    </xdr:from>
    <xdr:to>
      <xdr:col>20</xdr:col>
      <xdr:colOff>38100</xdr:colOff>
      <xdr:row>77</xdr:row>
      <xdr:rowOff>65749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3746500" y="131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56876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3562428" y="1325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156392</xdr:rowOff>
    </xdr:from>
    <xdr:to>
      <xdr:col>15</xdr:col>
      <xdr:colOff>101600</xdr:colOff>
      <xdr:row>77</xdr:row>
      <xdr:rowOff>86542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2857500" y="1318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77669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2673428" y="1327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141260</xdr:rowOff>
    </xdr:from>
    <xdr:to>
      <xdr:col>10</xdr:col>
      <xdr:colOff>165100</xdr:colOff>
      <xdr:row>77</xdr:row>
      <xdr:rowOff>71410</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968500" y="1317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62537</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1784428" y="1326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89227</xdr:rowOff>
    </xdr:from>
    <xdr:to>
      <xdr:col>6</xdr:col>
      <xdr:colOff>38100</xdr:colOff>
      <xdr:row>77</xdr:row>
      <xdr:rowOff>19377</xdr:rowOff>
    </xdr:to>
    <xdr:sp macro="" textlink="">
      <xdr:nvSpPr>
        <xdr:cNvPr id="208" name="楕円 207">
          <a:extLst>
            <a:ext uri="{FF2B5EF4-FFF2-40B4-BE49-F238E27FC236}">
              <a16:creationId xmlns:a16="http://schemas.microsoft.com/office/drawing/2014/main" id="{00000000-0008-0000-0600-0000D0000000}"/>
            </a:ext>
          </a:extLst>
        </xdr:cNvPr>
        <xdr:cNvSpPr/>
      </xdr:nvSpPr>
      <xdr:spPr>
        <a:xfrm>
          <a:off x="1079500" y="131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35903</xdr:rowOff>
    </xdr:from>
    <xdr:ext cx="469744"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895428" y="1289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扶助費グラフ枠">
          <a:extLst>
            <a:ext uri="{FF2B5EF4-FFF2-40B4-BE49-F238E27FC236}">
              <a16:creationId xmlns:a16="http://schemas.microsoft.com/office/drawing/2014/main" id="{00000000-0008-0000-06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19369</xdr:rowOff>
    </xdr:from>
    <xdr:to>
      <xdr:col>24</xdr:col>
      <xdr:colOff>62865</xdr:colOff>
      <xdr:row>98</xdr:row>
      <xdr:rowOff>63533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4633595" y="15449869"/>
          <a:ext cx="1270" cy="1415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67360</xdr:rowOff>
    </xdr:from>
    <xdr:ext cx="599010" cy="259045"/>
    <xdr:sp macro="" textlink="">
      <xdr:nvSpPr>
        <xdr:cNvPr id="237" name="扶助費最小値テキスト">
          <a:extLst>
            <a:ext uri="{FF2B5EF4-FFF2-40B4-BE49-F238E27FC236}">
              <a16:creationId xmlns:a16="http://schemas.microsoft.com/office/drawing/2014/main" id="{00000000-0008-0000-0600-0000ED000000}"/>
            </a:ext>
          </a:extLst>
        </xdr:cNvPr>
        <xdr:cNvSpPr txBox="1"/>
      </xdr:nvSpPr>
      <xdr:spPr>
        <a:xfrm>
          <a:off x="4686300" y="1686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63533</xdr:rowOff>
    </xdr:from>
    <xdr:to>
      <xdr:col>24</xdr:col>
      <xdr:colOff>152400</xdr:colOff>
      <xdr:row>98</xdr:row>
      <xdr:rowOff>63533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6865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137496</xdr:rowOff>
    </xdr:from>
    <xdr:ext cx="599010" cy="259045"/>
    <xdr:sp macro="" textlink="">
      <xdr:nvSpPr>
        <xdr:cNvPr id="239" name="扶助費最大値テキスト">
          <a:extLst>
            <a:ext uri="{FF2B5EF4-FFF2-40B4-BE49-F238E27FC236}">
              <a16:creationId xmlns:a16="http://schemas.microsoft.com/office/drawing/2014/main" id="{00000000-0008-0000-0600-0000EF000000}"/>
            </a:ext>
          </a:extLst>
        </xdr:cNvPr>
        <xdr:cNvSpPr txBox="1"/>
      </xdr:nvSpPr>
      <xdr:spPr>
        <a:xfrm>
          <a:off x="4686300" y="1522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19369</xdr:rowOff>
    </xdr:from>
    <xdr:to>
      <xdr:col>24</xdr:col>
      <xdr:colOff>152400</xdr:colOff>
      <xdr:row>90</xdr:row>
      <xdr:rowOff>19369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4546600" y="1544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118712</xdr:rowOff>
    </xdr:from>
    <xdr:to>
      <xdr:col>24</xdr:col>
      <xdr:colOff>63500</xdr:colOff>
      <xdr:row>96</xdr:row>
      <xdr:rowOff>90835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3797300" y="16406462"/>
          <a:ext cx="838200" cy="14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126168</xdr:rowOff>
    </xdr:from>
    <xdr:ext cx="599010" cy="259045"/>
    <xdr:sp macro="" textlink="">
      <xdr:nvSpPr>
        <xdr:cNvPr id="242" name="扶助費平均値テキスト">
          <a:extLst>
            <a:ext uri="{FF2B5EF4-FFF2-40B4-BE49-F238E27FC236}">
              <a16:creationId xmlns:a16="http://schemas.microsoft.com/office/drawing/2014/main" id="{00000000-0008-0000-0600-0000F2000000}"/>
            </a:ext>
          </a:extLst>
        </xdr:cNvPr>
        <xdr:cNvSpPr txBox="1"/>
      </xdr:nvSpPr>
      <xdr:spPr>
        <a:xfrm>
          <a:off x="4686300" y="160710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103291</xdr:rowOff>
    </xdr:from>
    <xdr:to>
      <xdr:col>24</xdr:col>
      <xdr:colOff>114300</xdr:colOff>
      <xdr:row>95</xdr:row>
      <xdr:rowOff>33441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4584700" y="1621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118712</xdr:rowOff>
    </xdr:from>
    <xdr:to>
      <xdr:col>19</xdr:col>
      <xdr:colOff>177800</xdr:colOff>
      <xdr:row>97</xdr:row>
      <xdr:rowOff>102253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908300" y="16406462"/>
          <a:ext cx="889000" cy="3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26122</xdr:rowOff>
    </xdr:from>
    <xdr:to>
      <xdr:col>20</xdr:col>
      <xdr:colOff>38100</xdr:colOff>
      <xdr:row>94</xdr:row>
      <xdr:rowOff>127722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3746500" y="1614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144249</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497795" y="1591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102253</xdr:rowOff>
    </xdr:from>
    <xdr:to>
      <xdr:col>15</xdr:col>
      <xdr:colOff>50800</xdr:colOff>
      <xdr:row>97</xdr:row>
      <xdr:rowOff>146438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2019300" y="16732903"/>
          <a:ext cx="889000" cy="4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146724</xdr:rowOff>
    </xdr:from>
    <xdr:to>
      <xdr:col>15</xdr:col>
      <xdr:colOff>101600</xdr:colOff>
      <xdr:row>96</xdr:row>
      <xdr:rowOff>76874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2857500" y="16434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93401</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08795" y="16209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146438</xdr:rowOff>
    </xdr:from>
    <xdr:to>
      <xdr:col>10</xdr:col>
      <xdr:colOff>114300</xdr:colOff>
      <xdr:row>98</xdr:row>
      <xdr:rowOff>26772</xdr:rowOff>
    </xdr:to>
    <xdr:cxnSp macro="">
      <xdr:nvCxnSpPr>
        <xdr:cNvPr id="250" name="直線コネクタ 249">
          <a:extLst>
            <a:ext uri="{FF2B5EF4-FFF2-40B4-BE49-F238E27FC236}">
              <a16:creationId xmlns:a16="http://schemas.microsoft.com/office/drawing/2014/main" id="{00000000-0008-0000-0600-0000FA000000}"/>
            </a:ext>
          </a:extLst>
        </xdr:cNvPr>
        <xdr:cNvCxnSpPr/>
      </xdr:nvCxnSpPr>
      <xdr:spPr>
        <a:xfrm flipV="1">
          <a:off x="1130300" y="16777088"/>
          <a:ext cx="889000" cy="5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32077</xdr:rowOff>
    </xdr:from>
    <xdr:to>
      <xdr:col>10</xdr:col>
      <xdr:colOff>165100</xdr:colOff>
      <xdr:row>96</xdr:row>
      <xdr:rowOff>133677</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968500" y="1649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150204</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719795" y="1626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95475</xdr:rowOff>
    </xdr:from>
    <xdr:to>
      <xdr:col>6</xdr:col>
      <xdr:colOff>38100</xdr:colOff>
      <xdr:row>97</xdr:row>
      <xdr:rowOff>25625</xdr:rowOff>
    </xdr:to>
    <xdr:sp macro="" textlink="">
      <xdr:nvSpPr>
        <xdr:cNvPr id="253" name="フローチャート: 判断 252">
          <a:extLst>
            <a:ext uri="{FF2B5EF4-FFF2-40B4-BE49-F238E27FC236}">
              <a16:creationId xmlns:a16="http://schemas.microsoft.com/office/drawing/2014/main" id="{00000000-0008-0000-0600-0000FD000000}"/>
            </a:ext>
          </a:extLst>
        </xdr:cNvPr>
        <xdr:cNvSpPr/>
      </xdr:nvSpPr>
      <xdr:spPr>
        <a:xfrm>
          <a:off x="1079500" y="1655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42152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30795" y="1632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40035</xdr:rowOff>
    </xdr:from>
    <xdr:to>
      <xdr:col>24</xdr:col>
      <xdr:colOff>114300</xdr:colOff>
      <xdr:row>96</xdr:row>
      <xdr:rowOff>141635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4584700" y="1649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18462</xdr:rowOff>
    </xdr:from>
    <xdr:ext cx="599010" cy="259045"/>
    <xdr:sp macro="" textlink="">
      <xdr:nvSpPr>
        <xdr:cNvPr id="261" name="扶助費該当値テキスト">
          <a:extLst>
            <a:ext uri="{FF2B5EF4-FFF2-40B4-BE49-F238E27FC236}">
              <a16:creationId xmlns:a16="http://schemas.microsoft.com/office/drawing/2014/main" id="{00000000-0008-0000-0600-000005010000}"/>
            </a:ext>
          </a:extLst>
        </xdr:cNvPr>
        <xdr:cNvSpPr txBox="1"/>
      </xdr:nvSpPr>
      <xdr:spPr>
        <a:xfrm>
          <a:off x="4686300" y="1647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67912</xdr:rowOff>
    </xdr:from>
    <xdr:to>
      <xdr:col>20</xdr:col>
      <xdr:colOff>38100</xdr:colOff>
      <xdr:row>95</xdr:row>
      <xdr:rowOff>169512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3746500" y="1635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160639</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3497795" y="1644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51453</xdr:rowOff>
    </xdr:from>
    <xdr:to>
      <xdr:col>15</xdr:col>
      <xdr:colOff>101600</xdr:colOff>
      <xdr:row>97</xdr:row>
      <xdr:rowOff>153053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2857500" y="1668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144180</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2608795" y="1677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95638</xdr:rowOff>
    </xdr:from>
    <xdr:to>
      <xdr:col>10</xdr:col>
      <xdr:colOff>165100</xdr:colOff>
      <xdr:row>98</xdr:row>
      <xdr:rowOff>25788</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968500" y="1672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16915</xdr:rowOff>
    </xdr:from>
    <xdr:ext cx="599010"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1719795" y="1681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147422</xdr:rowOff>
    </xdr:from>
    <xdr:to>
      <xdr:col>6</xdr:col>
      <xdr:colOff>38100</xdr:colOff>
      <xdr:row>98</xdr:row>
      <xdr:rowOff>77572</xdr:rowOff>
    </xdr:to>
    <xdr:sp macro="" textlink="">
      <xdr:nvSpPr>
        <xdr:cNvPr id="268" name="楕円 267">
          <a:extLst>
            <a:ext uri="{FF2B5EF4-FFF2-40B4-BE49-F238E27FC236}">
              <a16:creationId xmlns:a16="http://schemas.microsoft.com/office/drawing/2014/main" id="{00000000-0008-0000-0600-00000C010000}"/>
            </a:ext>
          </a:extLst>
        </xdr:cNvPr>
        <xdr:cNvSpPr/>
      </xdr:nvSpPr>
      <xdr:spPr>
        <a:xfrm>
          <a:off x="1079500" y="167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68699</xdr:rowOff>
    </xdr:from>
    <xdr:ext cx="599010"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830795" y="1687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54534</xdr:rowOff>
    </xdr:from>
    <xdr:to>
      <xdr:col>54</xdr:col>
      <xdr:colOff>189865</xdr:colOff>
      <xdr:row>39</xdr:row>
      <xdr:rowOff>82029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6398184"/>
          <a:ext cx="1270" cy="37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85856</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77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82029</xdr:rowOff>
    </xdr:from>
    <xdr:to>
      <xdr:col>55</xdr:col>
      <xdr:colOff>88900</xdr:colOff>
      <xdr:row>39</xdr:row>
      <xdr:rowOff>82029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76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1211</xdr:rowOff>
    </xdr:from>
    <xdr:ext cx="534377"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617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54534</xdr:rowOff>
    </xdr:from>
    <xdr:to>
      <xdr:col>55</xdr:col>
      <xdr:colOff>88900</xdr:colOff>
      <xdr:row>37</xdr:row>
      <xdr:rowOff>54534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639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124473</xdr:rowOff>
    </xdr:from>
    <xdr:to>
      <xdr:col>55</xdr:col>
      <xdr:colOff>0</xdr:colOff>
      <xdr:row>39</xdr:row>
      <xdr:rowOff>35154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9639300" y="6639573"/>
          <a:ext cx="838200" cy="8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5313</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6348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153886</xdr:rowOff>
    </xdr:from>
    <xdr:to>
      <xdr:col>55</xdr:col>
      <xdr:colOff>50800</xdr:colOff>
      <xdr:row>38</xdr:row>
      <xdr:rowOff>84036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649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53658</xdr:rowOff>
    </xdr:from>
    <xdr:to>
      <xdr:col>50</xdr:col>
      <xdr:colOff>114300</xdr:colOff>
      <xdr:row>39</xdr:row>
      <xdr:rowOff>35154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8750300" y="5368608"/>
          <a:ext cx="889000" cy="135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135153</xdr:rowOff>
    </xdr:from>
    <xdr:to>
      <xdr:col>50</xdr:col>
      <xdr:colOff>165100</xdr:colOff>
      <xdr:row>38</xdr:row>
      <xdr:rowOff>65303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64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81830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625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53658</xdr:rowOff>
    </xdr:from>
    <xdr:to>
      <xdr:col>45</xdr:col>
      <xdr:colOff>177800</xdr:colOff>
      <xdr:row>39</xdr:row>
      <xdr:rowOff>81331</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5368608"/>
          <a:ext cx="889000" cy="139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113246</xdr:rowOff>
    </xdr:from>
    <xdr:to>
      <xdr:col>46</xdr:col>
      <xdr:colOff>38100</xdr:colOff>
      <xdr:row>31</xdr:row>
      <xdr:rowOff>43396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525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59923</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03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79616</xdr:rowOff>
    </xdr:from>
    <xdr:to>
      <xdr:col>41</xdr:col>
      <xdr:colOff>50800</xdr:colOff>
      <xdr:row>39</xdr:row>
      <xdr:rowOff>81331</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a:off x="6972300" y="6766166"/>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91072</xdr:rowOff>
    </xdr:from>
    <xdr:to>
      <xdr:col>41</xdr:col>
      <xdr:colOff>101600</xdr:colOff>
      <xdr:row>39</xdr:row>
      <xdr:rowOff>21222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6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37749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3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97015</xdr:rowOff>
    </xdr:from>
    <xdr:to>
      <xdr:col>36</xdr:col>
      <xdr:colOff>165100</xdr:colOff>
      <xdr:row>39</xdr:row>
      <xdr:rowOff>27165</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6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43692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38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73673</xdr:rowOff>
    </xdr:from>
    <xdr:to>
      <xdr:col>55</xdr:col>
      <xdr:colOff>50800</xdr:colOff>
      <xdr:row>39</xdr:row>
      <xdr:rowOff>3823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58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52100</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56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155804</xdr:rowOff>
    </xdr:from>
    <xdr:to>
      <xdr:col>50</xdr:col>
      <xdr:colOff>165100</xdr:colOff>
      <xdr:row>39</xdr:row>
      <xdr:rowOff>85954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66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77081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67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2858</xdr:rowOff>
    </xdr:from>
    <xdr:to>
      <xdr:col>46</xdr:col>
      <xdr:colOff>38100</xdr:colOff>
      <xdr:row>31</xdr:row>
      <xdr:rowOff>104458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531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95585</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50795" y="541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30531</xdr:rowOff>
    </xdr:from>
    <xdr:to>
      <xdr:col>41</xdr:col>
      <xdr:colOff>101600</xdr:colOff>
      <xdr:row>39</xdr:row>
      <xdr:rowOff>132131</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71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123258</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80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28816</xdr:rowOff>
    </xdr:from>
    <xdr:to>
      <xdr:col>36</xdr:col>
      <xdr:colOff>165100</xdr:colOff>
      <xdr:row>39</xdr:row>
      <xdr:rowOff>130416</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71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121543</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80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16987</xdr:rowOff>
    </xdr:from>
    <xdr:to>
      <xdr:col>54</xdr:col>
      <xdr:colOff>189865</xdr:colOff>
      <xdr:row>58</xdr:row>
      <xdr:rowOff>102621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60937"/>
          <a:ext cx="1270" cy="1285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106448</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0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102621</xdr:rowOff>
    </xdr:from>
    <xdr:to>
      <xdr:col>55</xdr:col>
      <xdr:colOff>88900</xdr:colOff>
      <xdr:row>58</xdr:row>
      <xdr:rowOff>102621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04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135114</xdr:rowOff>
    </xdr:from>
    <xdr:ext cx="534377"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53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16987</xdr:rowOff>
    </xdr:from>
    <xdr:to>
      <xdr:col>55</xdr:col>
      <xdr:colOff>88900</xdr:colOff>
      <xdr:row>51</xdr:row>
      <xdr:rowOff>16987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6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149644</xdr:rowOff>
    </xdr:from>
    <xdr:to>
      <xdr:col>55</xdr:col>
      <xdr:colOff>0</xdr:colOff>
      <xdr:row>51</xdr:row>
      <xdr:rowOff>167635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8893594"/>
          <a:ext cx="8382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26454</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11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48027</xdr:rowOff>
    </xdr:from>
    <xdr:to>
      <xdr:col>55</xdr:col>
      <xdr:colOff>50800</xdr:colOff>
      <xdr:row>53</xdr:row>
      <xdr:rowOff>149627</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13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149644</xdr:rowOff>
    </xdr:from>
    <xdr:to>
      <xdr:col>50</xdr:col>
      <xdr:colOff>114300</xdr:colOff>
      <xdr:row>53</xdr:row>
      <xdr:rowOff>44283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8893594"/>
          <a:ext cx="889000" cy="23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146462</xdr:rowOff>
    </xdr:from>
    <xdr:to>
      <xdr:col>50</xdr:col>
      <xdr:colOff>165100</xdr:colOff>
      <xdr:row>53</xdr:row>
      <xdr:rowOff>76612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67739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1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44283</xdr:rowOff>
    </xdr:from>
    <xdr:to>
      <xdr:col>45</xdr:col>
      <xdr:colOff>177800</xdr:colOff>
      <xdr:row>54</xdr:row>
      <xdr:rowOff>10816</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131133"/>
          <a:ext cx="889000" cy="13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59959</xdr:rowOff>
    </xdr:from>
    <xdr:to>
      <xdr:col>46</xdr:col>
      <xdr:colOff>38100</xdr:colOff>
      <xdr:row>53</xdr:row>
      <xdr:rowOff>161559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152686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23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10816</xdr:rowOff>
    </xdr:from>
    <xdr:to>
      <xdr:col>41</xdr:col>
      <xdr:colOff>50800</xdr:colOff>
      <xdr:row>54</xdr:row>
      <xdr:rowOff>44945</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269116"/>
          <a:ext cx="889000" cy="3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97313</xdr:rowOff>
    </xdr:from>
    <xdr:to>
      <xdr:col>41</xdr:col>
      <xdr:colOff>101600</xdr:colOff>
      <xdr:row>54</xdr:row>
      <xdr:rowOff>27463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43990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895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147307</xdr:rowOff>
    </xdr:from>
    <xdr:to>
      <xdr:col>36</xdr:col>
      <xdr:colOff>165100</xdr:colOff>
      <xdr:row>54</xdr:row>
      <xdr:rowOff>77457</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93984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00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116835</xdr:rowOff>
    </xdr:from>
    <xdr:to>
      <xdr:col>55</xdr:col>
      <xdr:colOff>50800</xdr:colOff>
      <xdr:row>52</xdr:row>
      <xdr:rowOff>46985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886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139712</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87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98844</xdr:rowOff>
    </xdr:from>
    <xdr:to>
      <xdr:col>50</xdr:col>
      <xdr:colOff>165100</xdr:colOff>
      <xdr:row>52</xdr:row>
      <xdr:rowOff>28994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884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45521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861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164933</xdr:rowOff>
    </xdr:from>
    <xdr:to>
      <xdr:col>46</xdr:col>
      <xdr:colOff>38100</xdr:colOff>
      <xdr:row>53</xdr:row>
      <xdr:rowOff>95083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08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111610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885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131466</xdr:rowOff>
    </xdr:from>
    <xdr:to>
      <xdr:col>41</xdr:col>
      <xdr:colOff>101600</xdr:colOff>
      <xdr:row>54</xdr:row>
      <xdr:rowOff>61616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2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52743</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31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165595</xdr:rowOff>
    </xdr:from>
    <xdr:to>
      <xdr:col>36</xdr:col>
      <xdr:colOff>165100</xdr:colOff>
      <xdr:row>54</xdr:row>
      <xdr:rowOff>95745</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25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86872</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34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86299</xdr:rowOff>
    </xdr:from>
    <xdr:to>
      <xdr:col>54</xdr:col>
      <xdr:colOff>189865</xdr:colOff>
      <xdr:row>77</xdr:row>
      <xdr:rowOff>127172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087799"/>
          <a:ext cx="1270" cy="1241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130999</xdr:rowOff>
    </xdr:from>
    <xdr:ext cx="469744"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33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127172</xdr:rowOff>
    </xdr:from>
    <xdr:to>
      <xdr:col>55</xdr:col>
      <xdr:colOff>88900</xdr:colOff>
      <xdr:row>77</xdr:row>
      <xdr:rowOff>127172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32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32976</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86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86299</xdr:rowOff>
    </xdr:from>
    <xdr:to>
      <xdr:col>55</xdr:col>
      <xdr:colOff>88900</xdr:colOff>
      <xdr:row>70</xdr:row>
      <xdr:rowOff>86299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08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41036</xdr:rowOff>
    </xdr:from>
    <xdr:to>
      <xdr:col>55</xdr:col>
      <xdr:colOff>0</xdr:colOff>
      <xdr:row>74</xdr:row>
      <xdr:rowOff>96632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2385436"/>
          <a:ext cx="838200" cy="39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129643</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2816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151216</xdr:rowOff>
    </xdr:from>
    <xdr:to>
      <xdr:col>55</xdr:col>
      <xdr:colOff>50800</xdr:colOff>
      <xdr:row>75</xdr:row>
      <xdr:rowOff>81366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28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41036</xdr:rowOff>
    </xdr:from>
    <xdr:to>
      <xdr:col>50</xdr:col>
      <xdr:colOff>114300</xdr:colOff>
      <xdr:row>73</xdr:row>
      <xdr:rowOff>18176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2385436"/>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53513</xdr:rowOff>
    </xdr:from>
    <xdr:to>
      <xdr:col>50</xdr:col>
      <xdr:colOff>165100</xdr:colOff>
      <xdr:row>74</xdr:row>
      <xdr:rowOff>155113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27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146240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283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18176</xdr:rowOff>
    </xdr:from>
    <xdr:to>
      <xdr:col>45</xdr:col>
      <xdr:colOff>177800</xdr:colOff>
      <xdr:row>73</xdr:row>
      <xdr:rowOff>45471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2534026"/>
          <a:ext cx="889000" cy="2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42037</xdr:rowOff>
    </xdr:from>
    <xdr:to>
      <xdr:col>46</xdr:col>
      <xdr:colOff>38100</xdr:colOff>
      <xdr:row>74</xdr:row>
      <xdr:rowOff>143637</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134764</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82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45471</xdr:rowOff>
    </xdr:from>
    <xdr:to>
      <xdr:col>41</xdr:col>
      <xdr:colOff>50800</xdr:colOff>
      <xdr:row>74</xdr:row>
      <xdr:rowOff>146741</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2561321"/>
          <a:ext cx="889000" cy="2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156017</xdr:rowOff>
    </xdr:from>
    <xdr:to>
      <xdr:col>41</xdr:col>
      <xdr:colOff>101600</xdr:colOff>
      <xdr:row>74</xdr:row>
      <xdr:rowOff>86167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77294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76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109748</xdr:rowOff>
    </xdr:from>
    <xdr:to>
      <xdr:col>36</xdr:col>
      <xdr:colOff>165100</xdr:colOff>
      <xdr:row>74</xdr:row>
      <xdr:rowOff>39898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56425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4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45832</xdr:rowOff>
    </xdr:from>
    <xdr:to>
      <xdr:col>55</xdr:col>
      <xdr:colOff>50800</xdr:colOff>
      <xdr:row>74</xdr:row>
      <xdr:rowOff>147432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273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68709</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25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161686</xdr:rowOff>
    </xdr:from>
    <xdr:to>
      <xdr:col>50</xdr:col>
      <xdr:colOff>165100</xdr:colOff>
      <xdr:row>72</xdr:row>
      <xdr:rowOff>91836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233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108363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210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138826</xdr:rowOff>
    </xdr:from>
    <xdr:to>
      <xdr:col>46</xdr:col>
      <xdr:colOff>38100</xdr:colOff>
      <xdr:row>73</xdr:row>
      <xdr:rowOff>68976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248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85503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225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166121</xdr:rowOff>
    </xdr:from>
    <xdr:to>
      <xdr:col>41</xdr:col>
      <xdr:colOff>101600</xdr:colOff>
      <xdr:row>73</xdr:row>
      <xdr:rowOff>96271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251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112798</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228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95941</xdr:rowOff>
    </xdr:from>
    <xdr:to>
      <xdr:col>36</xdr:col>
      <xdr:colOff>165100</xdr:colOff>
      <xdr:row>75</xdr:row>
      <xdr:rowOff>26091</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278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17218</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287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137903</xdr:rowOff>
    </xdr:from>
    <xdr:to>
      <xdr:col>54</xdr:col>
      <xdr:colOff>189865</xdr:colOff>
      <xdr:row>99</xdr:row>
      <xdr:rowOff>23147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68403"/>
          <a:ext cx="1270" cy="142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26974</xdr:rowOff>
    </xdr:from>
    <xdr:ext cx="534377"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0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23147</xdr:rowOff>
    </xdr:from>
    <xdr:to>
      <xdr:col>55</xdr:col>
      <xdr:colOff>88900</xdr:colOff>
      <xdr:row>99</xdr:row>
      <xdr:rowOff>23147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84580</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4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137903</xdr:rowOff>
    </xdr:from>
    <xdr:to>
      <xdr:col>55</xdr:col>
      <xdr:colOff>88900</xdr:colOff>
      <xdr:row>90</xdr:row>
      <xdr:rowOff>137903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6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52767</xdr:rowOff>
    </xdr:from>
    <xdr:to>
      <xdr:col>55</xdr:col>
      <xdr:colOff>0</xdr:colOff>
      <xdr:row>95</xdr:row>
      <xdr:rowOff>46366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169067"/>
          <a:ext cx="838200" cy="16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76503</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192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98076</xdr:rowOff>
    </xdr:from>
    <xdr:to>
      <xdr:col>55</xdr:col>
      <xdr:colOff>50800</xdr:colOff>
      <xdr:row>95</xdr:row>
      <xdr:rowOff>28226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21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46366</xdr:rowOff>
    </xdr:from>
    <xdr:to>
      <xdr:col>50</xdr:col>
      <xdr:colOff>114300</xdr:colOff>
      <xdr:row>96</xdr:row>
      <xdr:rowOff>62923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334116"/>
          <a:ext cx="889000" cy="18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40469</xdr:rowOff>
    </xdr:from>
    <xdr:to>
      <xdr:col>50</xdr:col>
      <xdr:colOff>165100</xdr:colOff>
      <xdr:row>95</xdr:row>
      <xdr:rowOff>142069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2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133196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42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62923</xdr:rowOff>
    </xdr:from>
    <xdr:to>
      <xdr:col>45</xdr:col>
      <xdr:colOff>177800</xdr:colOff>
      <xdr:row>97</xdr:row>
      <xdr:rowOff>120726</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522123"/>
          <a:ext cx="889000" cy="22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63852</xdr:rowOff>
    </xdr:from>
    <xdr:to>
      <xdr:col>46</xdr:col>
      <xdr:colOff>38100</xdr:colOff>
      <xdr:row>95</xdr:row>
      <xdr:rowOff>165452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35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10529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12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21383</xdr:rowOff>
    </xdr:from>
    <xdr:to>
      <xdr:col>41</xdr:col>
      <xdr:colOff>50800</xdr:colOff>
      <xdr:row>97</xdr:row>
      <xdr:rowOff>120726</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652033"/>
          <a:ext cx="889000" cy="9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138604</xdr:rowOff>
    </xdr:from>
    <xdr:to>
      <xdr:col>41</xdr:col>
      <xdr:colOff>101600</xdr:colOff>
      <xdr:row>96</xdr:row>
      <xdr:rowOff>68754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42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85281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20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64994</xdr:rowOff>
    </xdr:from>
    <xdr:to>
      <xdr:col>36</xdr:col>
      <xdr:colOff>165100</xdr:colOff>
      <xdr:row>96</xdr:row>
      <xdr:rowOff>166594</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5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11671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29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1967</xdr:rowOff>
    </xdr:from>
    <xdr:to>
      <xdr:col>55</xdr:col>
      <xdr:colOff>50800</xdr:colOff>
      <xdr:row>94</xdr:row>
      <xdr:rowOff>103567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11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24844</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596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167016</xdr:rowOff>
    </xdr:from>
    <xdr:to>
      <xdr:col>50</xdr:col>
      <xdr:colOff>165100</xdr:colOff>
      <xdr:row>95</xdr:row>
      <xdr:rowOff>97166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28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113693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05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12123</xdr:rowOff>
    </xdr:from>
    <xdr:to>
      <xdr:col>46</xdr:col>
      <xdr:colOff>38100</xdr:colOff>
      <xdr:row>96</xdr:row>
      <xdr:rowOff>113723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47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104850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56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69926</xdr:rowOff>
    </xdr:from>
    <xdr:to>
      <xdr:col>41</xdr:col>
      <xdr:colOff>101600</xdr:colOff>
      <xdr:row>98</xdr:row>
      <xdr:rowOff>76</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70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162653</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79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142033</xdr:rowOff>
    </xdr:from>
    <xdr:to>
      <xdr:col>36</xdr:col>
      <xdr:colOff>165100</xdr:colOff>
      <xdr:row>97</xdr:row>
      <xdr:rowOff>72183</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60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63310</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69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52015</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6965"/>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170142</xdr:rowOff>
    </xdr:from>
    <xdr:ext cx="469744"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52015</xdr:rowOff>
    </xdr:from>
    <xdr:to>
      <xdr:col>86</xdr:col>
      <xdr:colOff>25400</xdr:colOff>
      <xdr:row>31</xdr:row>
      <xdr:rowOff>52015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35361</xdr:rowOff>
    </xdr:from>
    <xdr:to>
      <xdr:col>85</xdr:col>
      <xdr:colOff>127000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721911"/>
          <a:ext cx="838200" cy="6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99367</xdr:rowOff>
    </xdr:from>
    <xdr:ext cx="378565"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443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76490</xdr:rowOff>
    </xdr:from>
    <xdr:to>
      <xdr:col>85</xdr:col>
      <xdr:colOff>177800</xdr:colOff>
      <xdr:row>39</xdr:row>
      <xdr:rowOff>6640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59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70630</xdr:rowOff>
    </xdr:from>
    <xdr:to>
      <xdr:col>81</xdr:col>
      <xdr:colOff>50800</xdr:colOff>
      <xdr:row>39</xdr:row>
      <xdr:rowOff>35361</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585730"/>
          <a:ext cx="889000" cy="13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17452</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361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103124</xdr:rowOff>
    </xdr:from>
    <xdr:to>
      <xdr:col>76</xdr:col>
      <xdr:colOff>114300</xdr:colOff>
      <xdr:row>38</xdr:row>
      <xdr:rowOff>70630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446774"/>
          <a:ext cx="889000" cy="13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563</xdr:rowOff>
    </xdr:from>
    <xdr:to>
      <xdr:col>76</xdr:col>
      <xdr:colOff>165100</xdr:colOff>
      <xdr:row>38</xdr:row>
      <xdr:rowOff>102163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51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118689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29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103124</xdr:rowOff>
    </xdr:from>
    <xdr:to>
      <xdr:col>71</xdr:col>
      <xdr:colOff>177800</xdr:colOff>
      <xdr:row>38</xdr:row>
      <xdr:rowOff>23114</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2814300" y="644677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118455</xdr:rowOff>
    </xdr:from>
    <xdr:to>
      <xdr:col>72</xdr:col>
      <xdr:colOff>38100</xdr:colOff>
      <xdr:row>38</xdr:row>
      <xdr:rowOff>48605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4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39732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55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154541</xdr:rowOff>
    </xdr:from>
    <xdr:to>
      <xdr:col>67</xdr:col>
      <xdr:colOff>101600</xdr:colOff>
      <xdr:row>38</xdr:row>
      <xdr:rowOff>84691</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75818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59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156011</xdr:rowOff>
    </xdr:from>
    <xdr:to>
      <xdr:col>81</xdr:col>
      <xdr:colOff>101600</xdr:colOff>
      <xdr:row>39</xdr:row>
      <xdr:rowOff>86161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67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77288</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92017" y="6763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19830</xdr:rowOff>
    </xdr:from>
    <xdr:to>
      <xdr:col>76</xdr:col>
      <xdr:colOff>165100</xdr:colOff>
      <xdr:row>38</xdr:row>
      <xdr:rowOff>121430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53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112557</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357428" y="66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52324</xdr:rowOff>
    </xdr:from>
    <xdr:to>
      <xdr:col>72</xdr:col>
      <xdr:colOff>38100</xdr:colOff>
      <xdr:row>37</xdr:row>
      <xdr:rowOff>153924</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170451</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468428" y="6171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143764</xdr:rowOff>
    </xdr:from>
    <xdr:to>
      <xdr:col>67</xdr:col>
      <xdr:colOff>101600</xdr:colOff>
      <xdr:row>38</xdr:row>
      <xdr:rowOff>73914</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90441</xdr:rowOff>
    </xdr:from>
    <xdr:ext cx="469744"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579428" y="626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150025</xdr:rowOff>
    </xdr:from>
    <xdr:to>
      <xdr:col>85</xdr:col>
      <xdr:colOff>126364</xdr:colOff>
      <xdr:row>79</xdr:row>
      <xdr:rowOff>2693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322975"/>
          <a:ext cx="1269" cy="122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6520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5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2693</xdr:rowOff>
    </xdr:from>
    <xdr:to>
      <xdr:col>86</xdr:col>
      <xdr:colOff>25400</xdr:colOff>
      <xdr:row>79</xdr:row>
      <xdr:rowOff>2693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4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96702</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209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150025</xdr:rowOff>
    </xdr:from>
    <xdr:to>
      <xdr:col>86</xdr:col>
      <xdr:colOff>25400</xdr:colOff>
      <xdr:row>71</xdr:row>
      <xdr:rowOff>150025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322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16523</xdr:rowOff>
    </xdr:from>
    <xdr:to>
      <xdr:col>85</xdr:col>
      <xdr:colOff>127000</xdr:colOff>
      <xdr:row>76</xdr:row>
      <xdr:rowOff>61137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5481300" y="12532373"/>
          <a:ext cx="838200" cy="5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45826</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733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22949</xdr:rowOff>
    </xdr:from>
    <xdr:to>
      <xdr:col>85</xdr:col>
      <xdr:colOff>177800</xdr:colOff>
      <xdr:row>75</xdr:row>
      <xdr:rowOff>124549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16523</xdr:rowOff>
    </xdr:from>
    <xdr:to>
      <xdr:col>81</xdr:col>
      <xdr:colOff>50800</xdr:colOff>
      <xdr:row>77</xdr:row>
      <xdr:rowOff>100609</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2532373"/>
          <a:ext cx="889000" cy="76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168453</xdr:rowOff>
    </xdr:from>
    <xdr:to>
      <xdr:col>81</xdr:col>
      <xdr:colOff>101600</xdr:colOff>
      <xdr:row>75</xdr:row>
      <xdr:rowOff>98603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89730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94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135243</xdr:rowOff>
    </xdr:from>
    <xdr:to>
      <xdr:col>76</xdr:col>
      <xdr:colOff>114300</xdr:colOff>
      <xdr:row>77</xdr:row>
      <xdr:rowOff>100609</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3165443"/>
          <a:ext cx="889000" cy="13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88595</xdr:rowOff>
    </xdr:from>
    <xdr:to>
      <xdr:col>76</xdr:col>
      <xdr:colOff>165100</xdr:colOff>
      <xdr:row>76</xdr:row>
      <xdr:rowOff>18746</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9473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35272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7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135243</xdr:rowOff>
    </xdr:from>
    <xdr:to>
      <xdr:col>71</xdr:col>
      <xdr:colOff>177800</xdr:colOff>
      <xdr:row>77</xdr:row>
      <xdr:rowOff>145644</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3165443"/>
          <a:ext cx="889000" cy="18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28131</xdr:rowOff>
    </xdr:from>
    <xdr:to>
      <xdr:col>72</xdr:col>
      <xdr:colOff>38100</xdr:colOff>
      <xdr:row>75</xdr:row>
      <xdr:rowOff>129731</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146258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143611</xdr:rowOff>
    </xdr:from>
    <xdr:to>
      <xdr:col>67</xdr:col>
      <xdr:colOff>101600</xdr:colOff>
      <xdr:row>75</xdr:row>
      <xdr:rowOff>73761</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90288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10337</xdr:rowOff>
    </xdr:from>
    <xdr:to>
      <xdr:col>85</xdr:col>
      <xdr:colOff>177800</xdr:colOff>
      <xdr:row>76</xdr:row>
      <xdr:rowOff>111937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04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160214</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01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137173</xdr:rowOff>
    </xdr:from>
    <xdr:to>
      <xdr:col>81</xdr:col>
      <xdr:colOff>101600</xdr:colOff>
      <xdr:row>73</xdr:row>
      <xdr:rowOff>67323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48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83850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22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49809</xdr:rowOff>
    </xdr:from>
    <xdr:to>
      <xdr:col>76</xdr:col>
      <xdr:colOff>165100</xdr:colOff>
      <xdr:row>77</xdr:row>
      <xdr:rowOff>151409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25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142536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34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84443</xdr:rowOff>
    </xdr:from>
    <xdr:to>
      <xdr:col>72</xdr:col>
      <xdr:colOff>38100</xdr:colOff>
      <xdr:row>77</xdr:row>
      <xdr:rowOff>14593</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11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5720</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2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94844</xdr:rowOff>
    </xdr:from>
    <xdr:to>
      <xdr:col>67</xdr:col>
      <xdr:colOff>101600</xdr:colOff>
      <xdr:row>78</xdr:row>
      <xdr:rowOff>24994</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29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16121</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38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a16="http://schemas.microsoft.com/office/drawing/2014/main" id="{00000000-0008-0000-06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129718</xdr:rowOff>
    </xdr:from>
    <xdr:to>
      <xdr:col>85</xdr:col>
      <xdr:colOff>126364</xdr:colOff>
      <xdr:row>98</xdr:row>
      <xdr:rowOff>87122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6317595" y="15388768"/>
          <a:ext cx="1269" cy="1500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90949</xdr:rowOff>
    </xdr:from>
    <xdr:ext cx="469744" cy="259045"/>
    <xdr:sp macro="" textlink="">
      <xdr:nvSpPr>
        <xdr:cNvPr id="689" name="積立金最小値テキスト">
          <a:extLst>
            <a:ext uri="{FF2B5EF4-FFF2-40B4-BE49-F238E27FC236}">
              <a16:creationId xmlns:a16="http://schemas.microsoft.com/office/drawing/2014/main" id="{00000000-0008-0000-0600-0000B1020000}"/>
            </a:ext>
          </a:extLst>
        </xdr:cNvPr>
        <xdr:cNvSpPr txBox="1"/>
      </xdr:nvSpPr>
      <xdr:spPr>
        <a:xfrm>
          <a:off x="16370300" y="1689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87122</xdr:rowOff>
    </xdr:from>
    <xdr:to>
      <xdr:col>86</xdr:col>
      <xdr:colOff>25400</xdr:colOff>
      <xdr:row>98</xdr:row>
      <xdr:rowOff>87122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68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76395</xdr:rowOff>
    </xdr:from>
    <xdr:ext cx="534377" cy="259045"/>
    <xdr:sp macro="" textlink="">
      <xdr:nvSpPr>
        <xdr:cNvPr id="691" name="積立金最大値テキスト">
          <a:extLst>
            <a:ext uri="{FF2B5EF4-FFF2-40B4-BE49-F238E27FC236}">
              <a16:creationId xmlns:a16="http://schemas.microsoft.com/office/drawing/2014/main" id="{00000000-0008-0000-0600-0000B3020000}"/>
            </a:ext>
          </a:extLst>
        </xdr:cNvPr>
        <xdr:cNvSpPr txBox="1"/>
      </xdr:nvSpPr>
      <xdr:spPr>
        <a:xfrm>
          <a:off x="16370300" y="1516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129718</xdr:rowOff>
    </xdr:from>
    <xdr:to>
      <xdr:col>86</xdr:col>
      <xdr:colOff>25400</xdr:colOff>
      <xdr:row>89</xdr:row>
      <xdr:rowOff>129718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538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67387</xdr:rowOff>
    </xdr:from>
    <xdr:to>
      <xdr:col>85</xdr:col>
      <xdr:colOff>127000</xdr:colOff>
      <xdr:row>95</xdr:row>
      <xdr:rowOff>114858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5481300" y="16183687"/>
          <a:ext cx="838200" cy="21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86986</xdr:rowOff>
    </xdr:from>
    <xdr:ext cx="469744" cy="259045"/>
    <xdr:sp macro="" textlink="">
      <xdr:nvSpPr>
        <xdr:cNvPr id="694" name="積立金平均値テキスト">
          <a:extLst>
            <a:ext uri="{FF2B5EF4-FFF2-40B4-BE49-F238E27FC236}">
              <a16:creationId xmlns:a16="http://schemas.microsoft.com/office/drawing/2014/main" id="{00000000-0008-0000-0600-0000B6020000}"/>
            </a:ext>
          </a:extLst>
        </xdr:cNvPr>
        <xdr:cNvSpPr txBox="1"/>
      </xdr:nvSpPr>
      <xdr:spPr>
        <a:xfrm>
          <a:off x="16370300" y="16203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108559</xdr:rowOff>
    </xdr:from>
    <xdr:to>
      <xdr:col>85</xdr:col>
      <xdr:colOff>177800</xdr:colOff>
      <xdr:row>95</xdr:row>
      <xdr:rowOff>38709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6268700" y="1622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114858</xdr:rowOff>
    </xdr:from>
    <xdr:to>
      <xdr:col>81</xdr:col>
      <xdr:colOff>50800</xdr:colOff>
      <xdr:row>97</xdr:row>
      <xdr:rowOff>79273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4592300" y="16402608"/>
          <a:ext cx="889000" cy="30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130124</xdr:rowOff>
    </xdr:from>
    <xdr:to>
      <xdr:col>81</xdr:col>
      <xdr:colOff>101600</xdr:colOff>
      <xdr:row>94</xdr:row>
      <xdr:rowOff>60274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5430500" y="160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76801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585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1245</xdr:rowOff>
    </xdr:from>
    <xdr:to>
      <xdr:col>76</xdr:col>
      <xdr:colOff>114300</xdr:colOff>
      <xdr:row>97</xdr:row>
      <xdr:rowOff>79273</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3703300" y="16460445"/>
          <a:ext cx="889000" cy="24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34874</xdr:rowOff>
    </xdr:from>
    <xdr:to>
      <xdr:col>76</xdr:col>
      <xdr:colOff>165100</xdr:colOff>
      <xdr:row>97</xdr:row>
      <xdr:rowOff>136474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4541500" y="1666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127601</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75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109220</xdr:rowOff>
    </xdr:from>
    <xdr:to>
      <xdr:col>71</xdr:col>
      <xdr:colOff>177800</xdr:colOff>
      <xdr:row>96</xdr:row>
      <xdr:rowOff>1245</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2814300" y="16396970"/>
          <a:ext cx="889000" cy="6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116484</xdr:rowOff>
    </xdr:from>
    <xdr:to>
      <xdr:col>72</xdr:col>
      <xdr:colOff>38100</xdr:colOff>
      <xdr:row>97</xdr:row>
      <xdr:rowOff>46634</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3652500" y="1657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37761</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66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3784</xdr:rowOff>
    </xdr:from>
    <xdr:to>
      <xdr:col>67</xdr:col>
      <xdr:colOff>101600</xdr:colOff>
      <xdr:row>97</xdr:row>
      <xdr:rowOff>105384</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2763500" y="1663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96511</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72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16587</xdr:rowOff>
    </xdr:from>
    <xdr:to>
      <xdr:col>85</xdr:col>
      <xdr:colOff>177800</xdr:colOff>
      <xdr:row>94</xdr:row>
      <xdr:rowOff>118187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6268700" y="161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39464</xdr:rowOff>
    </xdr:from>
    <xdr:ext cx="534377" cy="259045"/>
    <xdr:sp macro="" textlink="">
      <xdr:nvSpPr>
        <xdr:cNvPr id="713" name="積立金該当値テキスト">
          <a:extLst>
            <a:ext uri="{FF2B5EF4-FFF2-40B4-BE49-F238E27FC236}">
              <a16:creationId xmlns:a16="http://schemas.microsoft.com/office/drawing/2014/main" id="{00000000-0008-0000-0600-0000C9020000}"/>
            </a:ext>
          </a:extLst>
        </xdr:cNvPr>
        <xdr:cNvSpPr txBox="1"/>
      </xdr:nvSpPr>
      <xdr:spPr>
        <a:xfrm>
          <a:off x="16370300" y="159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64058</xdr:rowOff>
    </xdr:from>
    <xdr:to>
      <xdr:col>81</xdr:col>
      <xdr:colOff>101600</xdr:colOff>
      <xdr:row>95</xdr:row>
      <xdr:rowOff>165658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5430500" y="1635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156785</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246428" y="1644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28473</xdr:rowOff>
    </xdr:from>
    <xdr:to>
      <xdr:col>76</xdr:col>
      <xdr:colOff>165100</xdr:colOff>
      <xdr:row>97</xdr:row>
      <xdr:rowOff>130073</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4541500" y="1665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146600</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4357428" y="1643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121895</xdr:rowOff>
    </xdr:from>
    <xdr:to>
      <xdr:col>72</xdr:col>
      <xdr:colOff>38100</xdr:colOff>
      <xdr:row>96</xdr:row>
      <xdr:rowOff>52045</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3652500" y="164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68572</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3468428" y="1618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58420</xdr:rowOff>
    </xdr:from>
    <xdr:to>
      <xdr:col>67</xdr:col>
      <xdr:colOff>101600</xdr:colOff>
      <xdr:row>95</xdr:row>
      <xdr:rowOff>160020</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2763500" y="1634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5097</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2579428" y="161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投資及び出資金グラフ枠">
          <a:extLst>
            <a:ext uri="{FF2B5EF4-FFF2-40B4-BE49-F238E27FC236}">
              <a16:creationId xmlns:a16="http://schemas.microsoft.com/office/drawing/2014/main" id="{00000000-0008-0000-06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150150</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2159595" y="5293650"/>
          <a:ext cx="1269" cy="149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投資及び出資金最小値テキスト">
          <a:extLst>
            <a:ext uri="{FF2B5EF4-FFF2-40B4-BE49-F238E27FC236}">
              <a16:creationId xmlns:a16="http://schemas.microsoft.com/office/drawing/2014/main" id="{00000000-0008-0000-0600-0000E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96827</xdr:rowOff>
    </xdr:from>
    <xdr:ext cx="469744" cy="259045"/>
    <xdr:sp macro="" textlink="">
      <xdr:nvSpPr>
        <xdr:cNvPr id="750" name="投資及び出資金最大値テキスト">
          <a:extLst>
            <a:ext uri="{FF2B5EF4-FFF2-40B4-BE49-F238E27FC236}">
              <a16:creationId xmlns:a16="http://schemas.microsoft.com/office/drawing/2014/main" id="{00000000-0008-0000-0600-0000EE020000}"/>
            </a:ext>
          </a:extLst>
        </xdr:cNvPr>
        <xdr:cNvSpPr txBox="1"/>
      </xdr:nvSpPr>
      <xdr:spPr>
        <a:xfrm>
          <a:off x="22212300" y="506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150150</xdr:rowOff>
    </xdr:from>
    <xdr:to>
      <xdr:col>116</xdr:col>
      <xdr:colOff>152400</xdr:colOff>
      <xdr:row>30</xdr:row>
      <xdr:rowOff>150150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2072600" y="529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142966</xdr:rowOff>
    </xdr:from>
    <xdr:to>
      <xdr:col>116</xdr:col>
      <xdr:colOff>63500</xdr:colOff>
      <xdr:row>32</xdr:row>
      <xdr:rowOff>16256</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21323300" y="5457916"/>
          <a:ext cx="838200" cy="4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105862</xdr:rowOff>
    </xdr:from>
    <xdr:ext cx="469744" cy="259045"/>
    <xdr:sp macro="" textlink="">
      <xdr:nvSpPr>
        <xdr:cNvPr id="753" name="投資及び出資金平均値テキスト">
          <a:extLst>
            <a:ext uri="{FF2B5EF4-FFF2-40B4-BE49-F238E27FC236}">
              <a16:creationId xmlns:a16="http://schemas.microsoft.com/office/drawing/2014/main" id="{00000000-0008-0000-0600-0000F1020000}"/>
            </a:ext>
          </a:extLst>
        </xdr:cNvPr>
        <xdr:cNvSpPr txBox="1"/>
      </xdr:nvSpPr>
      <xdr:spPr>
        <a:xfrm>
          <a:off x="22212300" y="6106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127435</xdr:rowOff>
    </xdr:from>
    <xdr:to>
      <xdr:col>116</xdr:col>
      <xdr:colOff>114300</xdr:colOff>
      <xdr:row>36</xdr:row>
      <xdr:rowOff>57585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21107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16256</xdr:rowOff>
    </xdr:from>
    <xdr:to>
      <xdr:col>111</xdr:col>
      <xdr:colOff>177800</xdr:colOff>
      <xdr:row>33</xdr:row>
      <xdr:rowOff>66875</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20434300" y="5502656"/>
          <a:ext cx="889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49711</xdr:rowOff>
    </xdr:from>
    <xdr:to>
      <xdr:col>112</xdr:col>
      <xdr:colOff>38100</xdr:colOff>
      <xdr:row>36</xdr:row>
      <xdr:rowOff>151311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1272500" y="62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142438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631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165172</xdr:rowOff>
    </xdr:from>
    <xdr:to>
      <xdr:col>107</xdr:col>
      <xdr:colOff>50800</xdr:colOff>
      <xdr:row>33</xdr:row>
      <xdr:rowOff>66875</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9545300" y="5651572"/>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131028</xdr:rowOff>
    </xdr:from>
    <xdr:to>
      <xdr:col>107</xdr:col>
      <xdr:colOff>101600</xdr:colOff>
      <xdr:row>36</xdr:row>
      <xdr:rowOff>61178</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20383500" y="613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52305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22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60343</xdr:rowOff>
    </xdr:from>
    <xdr:to>
      <xdr:col>102</xdr:col>
      <xdr:colOff>114300</xdr:colOff>
      <xdr:row>32</xdr:row>
      <xdr:rowOff>165172</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656300" y="5546743"/>
          <a:ext cx="889000" cy="10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73878</xdr:rowOff>
    </xdr:from>
    <xdr:to>
      <xdr:col>102</xdr:col>
      <xdr:colOff>165100</xdr:colOff>
      <xdr:row>36</xdr:row>
      <xdr:rowOff>4028</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194945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166605</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616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73551</xdr:rowOff>
    </xdr:from>
    <xdr:to>
      <xdr:col>98</xdr:col>
      <xdr:colOff>38100</xdr:colOff>
      <xdr:row>36</xdr:row>
      <xdr:rowOff>3701</xdr:rowOff>
    </xdr:to>
    <xdr:sp macro="" textlink="">
      <xdr:nvSpPr>
        <xdr:cNvPr id="764" name="フローチャート: 判断 763">
          <a:extLst>
            <a:ext uri="{FF2B5EF4-FFF2-40B4-BE49-F238E27FC236}">
              <a16:creationId xmlns:a16="http://schemas.microsoft.com/office/drawing/2014/main" id="{00000000-0008-0000-0600-0000FC020000}"/>
            </a:ext>
          </a:extLst>
        </xdr:cNvPr>
        <xdr:cNvSpPr/>
      </xdr:nvSpPr>
      <xdr:spPr>
        <a:xfrm>
          <a:off x="18605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166278</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21428" y="616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92166</xdr:rowOff>
    </xdr:from>
    <xdr:to>
      <xdr:col>116</xdr:col>
      <xdr:colOff>114300</xdr:colOff>
      <xdr:row>32</xdr:row>
      <xdr:rowOff>22316</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2110700" y="54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115043</xdr:rowOff>
    </xdr:from>
    <xdr:ext cx="469744" cy="259045"/>
    <xdr:sp macro="" textlink="">
      <xdr:nvSpPr>
        <xdr:cNvPr id="772" name="投資及び出資金該当値テキスト">
          <a:extLst>
            <a:ext uri="{FF2B5EF4-FFF2-40B4-BE49-F238E27FC236}">
              <a16:creationId xmlns:a16="http://schemas.microsoft.com/office/drawing/2014/main" id="{00000000-0008-0000-0600-000004030000}"/>
            </a:ext>
          </a:extLst>
        </xdr:cNvPr>
        <xdr:cNvSpPr txBox="1"/>
      </xdr:nvSpPr>
      <xdr:spPr>
        <a:xfrm>
          <a:off x="22212300" y="525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136906</xdr:rowOff>
    </xdr:from>
    <xdr:to>
      <xdr:col>112</xdr:col>
      <xdr:colOff>38100</xdr:colOff>
      <xdr:row>32</xdr:row>
      <xdr:rowOff>67056</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1272500" y="545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83583</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1088428" y="52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16075</xdr:rowOff>
    </xdr:from>
    <xdr:to>
      <xdr:col>107</xdr:col>
      <xdr:colOff>101600</xdr:colOff>
      <xdr:row>33</xdr:row>
      <xdr:rowOff>117675</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0383500" y="567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134202</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20199428" y="544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114372</xdr:rowOff>
    </xdr:from>
    <xdr:to>
      <xdr:col>102</xdr:col>
      <xdr:colOff>165100</xdr:colOff>
      <xdr:row>33</xdr:row>
      <xdr:rowOff>44522</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19494500" y="560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61049</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9310428" y="537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9543</xdr:rowOff>
    </xdr:from>
    <xdr:to>
      <xdr:col>98</xdr:col>
      <xdr:colOff>38100</xdr:colOff>
      <xdr:row>32</xdr:row>
      <xdr:rowOff>111143</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18605500" y="549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127670</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421428" y="527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20186</xdr:rowOff>
    </xdr:from>
    <xdr:to>
      <xdr:col>116</xdr:col>
      <xdr:colOff>62864</xdr:colOff>
      <xdr:row>59</xdr:row>
      <xdr:rowOff>95461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764136"/>
          <a:ext cx="1269" cy="144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99288</xdr:rowOff>
    </xdr:from>
    <xdr:ext cx="378565"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21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95461</xdr:rowOff>
    </xdr:from>
    <xdr:to>
      <xdr:col>116</xdr:col>
      <xdr:colOff>152400</xdr:colOff>
      <xdr:row>59</xdr:row>
      <xdr:rowOff>95461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21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138313</xdr:rowOff>
    </xdr:from>
    <xdr:ext cx="599010"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53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20186</xdr:rowOff>
    </xdr:from>
    <xdr:to>
      <xdr:col>116</xdr:col>
      <xdr:colOff>152400</xdr:colOff>
      <xdr:row>51</xdr:row>
      <xdr:rowOff>20186</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764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76519</xdr:rowOff>
    </xdr:from>
    <xdr:to>
      <xdr:col>116</xdr:col>
      <xdr:colOff>63500</xdr:colOff>
      <xdr:row>59</xdr:row>
      <xdr:rowOff>88494</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1323300" y="10192069"/>
          <a:ext cx="8382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56695</xdr:rowOff>
    </xdr:from>
    <xdr:ext cx="534377"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657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33818</xdr:rowOff>
    </xdr:from>
    <xdr:to>
      <xdr:col>116</xdr:col>
      <xdr:colOff>114300</xdr:colOff>
      <xdr:row>57</xdr:row>
      <xdr:rowOff>135418</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0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29014</xdr:rowOff>
    </xdr:from>
    <xdr:to>
      <xdr:col>111</xdr:col>
      <xdr:colOff>177800</xdr:colOff>
      <xdr:row>59</xdr:row>
      <xdr:rowOff>88494</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20434300" y="10144564"/>
          <a:ext cx="889000" cy="5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134947</xdr:rowOff>
    </xdr:from>
    <xdr:to>
      <xdr:col>112</xdr:col>
      <xdr:colOff>38100</xdr:colOff>
      <xdr:row>57</xdr:row>
      <xdr:rowOff>65097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73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81624</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951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29014</xdr:rowOff>
    </xdr:from>
    <xdr:to>
      <xdr:col>107</xdr:col>
      <xdr:colOff>50800</xdr:colOff>
      <xdr:row>59</xdr:row>
      <xdr:rowOff>90605</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10144564"/>
          <a:ext cx="889000" cy="6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138735</xdr:rowOff>
    </xdr:from>
    <xdr:to>
      <xdr:col>107</xdr:col>
      <xdr:colOff>101600</xdr:colOff>
      <xdr:row>57</xdr:row>
      <xdr:rowOff>68885</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7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85412</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51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87100</xdr:rowOff>
    </xdr:from>
    <xdr:to>
      <xdr:col>102</xdr:col>
      <xdr:colOff>114300</xdr:colOff>
      <xdr:row>59</xdr:row>
      <xdr:rowOff>90605</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656300" y="10202650"/>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169225</xdr:rowOff>
    </xdr:from>
    <xdr:to>
      <xdr:col>102</xdr:col>
      <xdr:colOff>165100</xdr:colOff>
      <xdr:row>58</xdr:row>
      <xdr:rowOff>99375</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4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115902</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278111" y="971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163533</xdr:rowOff>
    </xdr:from>
    <xdr:to>
      <xdr:col>98</xdr:col>
      <xdr:colOff>38100</xdr:colOff>
      <xdr:row>58</xdr:row>
      <xdr:rowOff>93683</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3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110210</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389111" y="971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25719</xdr:rowOff>
    </xdr:from>
    <xdr:to>
      <xdr:col>116</xdr:col>
      <xdr:colOff>114300</xdr:colOff>
      <xdr:row>59</xdr:row>
      <xdr:rowOff>127319</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1014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112096</xdr:rowOff>
    </xdr:from>
    <xdr:ext cx="469744"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1005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37694</xdr:rowOff>
    </xdr:from>
    <xdr:to>
      <xdr:col>112</xdr:col>
      <xdr:colOff>38100</xdr:colOff>
      <xdr:row>59</xdr:row>
      <xdr:rowOff>139294</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1015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130421</xdr:rowOff>
    </xdr:from>
    <xdr:ext cx="378565"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134017" y="1024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149664</xdr:rowOff>
    </xdr:from>
    <xdr:to>
      <xdr:col>107</xdr:col>
      <xdr:colOff>101600</xdr:colOff>
      <xdr:row>59</xdr:row>
      <xdr:rowOff>79814</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1009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70941</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99428" y="10186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39805</xdr:rowOff>
    </xdr:from>
    <xdr:to>
      <xdr:col>102</xdr:col>
      <xdr:colOff>165100</xdr:colOff>
      <xdr:row>59</xdr:row>
      <xdr:rowOff>141405</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1015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132532</xdr:rowOff>
    </xdr:from>
    <xdr:ext cx="378565"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56017" y="10248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36300</xdr:rowOff>
    </xdr:from>
    <xdr:to>
      <xdr:col>98</xdr:col>
      <xdr:colOff>38100</xdr:colOff>
      <xdr:row>59</xdr:row>
      <xdr:rowOff>137900</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1015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129027</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21428" y="1024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a:extLst>
            <a:ext uri="{FF2B5EF4-FFF2-40B4-BE49-F238E27FC236}">
              <a16:creationId xmlns:a16="http://schemas.microsoft.com/office/drawing/2014/main" id="{00000000-0008-0000-0600-00005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86322</xdr:rowOff>
    </xdr:from>
    <xdr:to>
      <xdr:col>116</xdr:col>
      <xdr:colOff>62864</xdr:colOff>
      <xdr:row>77</xdr:row>
      <xdr:rowOff>151321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2159595" y="12259272"/>
          <a:ext cx="1269" cy="109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155148</xdr:rowOff>
    </xdr:from>
    <xdr:ext cx="534377" cy="259045"/>
    <xdr:sp macro="" textlink="">
      <xdr:nvSpPr>
        <xdr:cNvPr id="865" name="繰出金最小値テキスト">
          <a:extLst>
            <a:ext uri="{FF2B5EF4-FFF2-40B4-BE49-F238E27FC236}">
              <a16:creationId xmlns:a16="http://schemas.microsoft.com/office/drawing/2014/main" id="{00000000-0008-0000-0600-000061030000}"/>
            </a:ext>
          </a:extLst>
        </xdr:cNvPr>
        <xdr:cNvSpPr txBox="1"/>
      </xdr:nvSpPr>
      <xdr:spPr>
        <a:xfrm>
          <a:off x="22212300" y="1335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151321</xdr:rowOff>
    </xdr:from>
    <xdr:to>
      <xdr:col>116</xdr:col>
      <xdr:colOff>152400</xdr:colOff>
      <xdr:row>77</xdr:row>
      <xdr:rowOff>151321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335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32999</xdr:rowOff>
    </xdr:from>
    <xdr:ext cx="534377" cy="259045"/>
    <xdr:sp macro="" textlink="">
      <xdr:nvSpPr>
        <xdr:cNvPr id="867" name="繰出金最大値テキスト">
          <a:extLst>
            <a:ext uri="{FF2B5EF4-FFF2-40B4-BE49-F238E27FC236}">
              <a16:creationId xmlns:a16="http://schemas.microsoft.com/office/drawing/2014/main" id="{00000000-0008-0000-0600-000063030000}"/>
            </a:ext>
          </a:extLst>
        </xdr:cNvPr>
        <xdr:cNvSpPr txBox="1"/>
      </xdr:nvSpPr>
      <xdr:spPr>
        <a:xfrm>
          <a:off x="22212300" y="120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86322</xdr:rowOff>
    </xdr:from>
    <xdr:to>
      <xdr:col>116</xdr:col>
      <xdr:colOff>152400</xdr:colOff>
      <xdr:row>71</xdr:row>
      <xdr:rowOff>86322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225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117031</xdr:rowOff>
    </xdr:from>
    <xdr:to>
      <xdr:col>116</xdr:col>
      <xdr:colOff>63500</xdr:colOff>
      <xdr:row>75</xdr:row>
      <xdr:rowOff>143167</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1323300" y="12975781"/>
          <a:ext cx="838200" cy="2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26205</xdr:rowOff>
    </xdr:from>
    <xdr:ext cx="534377" cy="259045"/>
    <xdr:sp macro="" textlink="">
      <xdr:nvSpPr>
        <xdr:cNvPr id="870" name="繰出金平均値テキスト">
          <a:extLst>
            <a:ext uri="{FF2B5EF4-FFF2-40B4-BE49-F238E27FC236}">
              <a16:creationId xmlns:a16="http://schemas.microsoft.com/office/drawing/2014/main" id="{00000000-0008-0000-0600-000066030000}"/>
            </a:ext>
          </a:extLst>
        </xdr:cNvPr>
        <xdr:cNvSpPr txBox="1"/>
      </xdr:nvSpPr>
      <xdr:spPr>
        <a:xfrm>
          <a:off x="22212300" y="12713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3328</xdr:rowOff>
    </xdr:from>
    <xdr:to>
      <xdr:col>116</xdr:col>
      <xdr:colOff>114300</xdr:colOff>
      <xdr:row>75</xdr:row>
      <xdr:rowOff>104928</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2110700" y="1286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143167</xdr:rowOff>
    </xdr:from>
    <xdr:to>
      <xdr:col>111</xdr:col>
      <xdr:colOff>177800</xdr:colOff>
      <xdr:row>75</xdr:row>
      <xdr:rowOff>164809</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20434300" y="13001917"/>
          <a:ext cx="889000" cy="2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27825</xdr:rowOff>
    </xdr:from>
    <xdr:to>
      <xdr:col>112</xdr:col>
      <xdr:colOff>38100</xdr:colOff>
      <xdr:row>75</xdr:row>
      <xdr:rowOff>129425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12725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145952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66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139891</xdr:rowOff>
    </xdr:from>
    <xdr:to>
      <xdr:col>107</xdr:col>
      <xdr:colOff>50800</xdr:colOff>
      <xdr:row>75</xdr:row>
      <xdr:rowOff>164809</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9545300" y="12998641"/>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68935</xdr:rowOff>
    </xdr:from>
    <xdr:to>
      <xdr:col>107</xdr:col>
      <xdr:colOff>101600</xdr:colOff>
      <xdr:row>75</xdr:row>
      <xdr:rowOff>170535</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0383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15612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70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139891</xdr:rowOff>
    </xdr:from>
    <xdr:to>
      <xdr:col>102</xdr:col>
      <xdr:colOff>114300</xdr:colOff>
      <xdr:row>76</xdr:row>
      <xdr:rowOff>48031</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flipV="1">
          <a:off x="18656300" y="12998641"/>
          <a:ext cx="889000" cy="7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61735</xdr:rowOff>
    </xdr:from>
    <xdr:to>
      <xdr:col>102</xdr:col>
      <xdr:colOff>165100</xdr:colOff>
      <xdr:row>75</xdr:row>
      <xdr:rowOff>163336</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9494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8412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6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104940</xdr:rowOff>
    </xdr:from>
    <xdr:to>
      <xdr:col>98</xdr:col>
      <xdr:colOff>38100</xdr:colOff>
      <xdr:row>76</xdr:row>
      <xdr:rowOff>35089</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8605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51617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66231</xdr:rowOff>
    </xdr:from>
    <xdr:to>
      <xdr:col>116</xdr:col>
      <xdr:colOff>114300</xdr:colOff>
      <xdr:row>75</xdr:row>
      <xdr:rowOff>167832</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2110700" y="129249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44658</xdr:rowOff>
    </xdr:from>
    <xdr:ext cx="534377" cy="259045"/>
    <xdr:sp macro="" textlink="">
      <xdr:nvSpPr>
        <xdr:cNvPr id="889" name="繰出金該当値テキスト">
          <a:extLst>
            <a:ext uri="{FF2B5EF4-FFF2-40B4-BE49-F238E27FC236}">
              <a16:creationId xmlns:a16="http://schemas.microsoft.com/office/drawing/2014/main" id="{00000000-0008-0000-0600-000079030000}"/>
            </a:ext>
          </a:extLst>
        </xdr:cNvPr>
        <xdr:cNvSpPr txBox="1"/>
      </xdr:nvSpPr>
      <xdr:spPr>
        <a:xfrm>
          <a:off x="22212300" y="1290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92367</xdr:rowOff>
    </xdr:from>
    <xdr:to>
      <xdr:col>112</xdr:col>
      <xdr:colOff>38100</xdr:colOff>
      <xdr:row>76</xdr:row>
      <xdr:rowOff>22516</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1272500" y="129511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13643</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056111" y="1304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114008</xdr:rowOff>
    </xdr:from>
    <xdr:to>
      <xdr:col>107</xdr:col>
      <xdr:colOff>101600</xdr:colOff>
      <xdr:row>76</xdr:row>
      <xdr:rowOff>44159</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0383500" y="129727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35286</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167111" y="130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89091</xdr:rowOff>
    </xdr:from>
    <xdr:to>
      <xdr:col>102</xdr:col>
      <xdr:colOff>165100</xdr:colOff>
      <xdr:row>76</xdr:row>
      <xdr:rowOff>19241</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9494500" y="1294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10368</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9278111" y="130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168681</xdr:rowOff>
    </xdr:from>
    <xdr:to>
      <xdr:col>98</xdr:col>
      <xdr:colOff>38100</xdr:colOff>
      <xdr:row>76</xdr:row>
      <xdr:rowOff>98831</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8605500" y="130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89958</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389111" y="1312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2" name="前年度繰上充用金グラフ枠">
          <a:extLst>
            <a:ext uri="{FF2B5EF4-FFF2-40B4-BE49-F238E27FC236}">
              <a16:creationId xmlns:a16="http://schemas.microsoft.com/office/drawing/2014/main" id="{00000000-0008-0000-0600-00009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4" name="前年度繰上充用金最小値テキスト">
          <a:extLst>
            <a:ext uri="{FF2B5EF4-FFF2-40B4-BE49-F238E27FC236}">
              <a16:creationId xmlns:a16="http://schemas.microsoft.com/office/drawing/2014/main" id="{00000000-0008-0000-0600-00009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6" name="前年度繰上充用金最大値テキスト">
          <a:extLst>
            <a:ext uri="{FF2B5EF4-FFF2-40B4-BE49-F238E27FC236}">
              <a16:creationId xmlns:a16="http://schemas.microsoft.com/office/drawing/2014/main" id="{00000000-0008-0000-0600-00009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9" name="前年度繰上充用金平均値テキスト">
          <a:extLst>
            <a:ext uri="{FF2B5EF4-FFF2-40B4-BE49-F238E27FC236}">
              <a16:creationId xmlns:a16="http://schemas.microsoft.com/office/drawing/2014/main" id="{00000000-0008-0000-0600-00009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フローチャート: 判断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8" name="前年度繰上充用金該当値テキスト">
          <a:extLst>
            <a:ext uri="{FF2B5EF4-FFF2-40B4-BE49-F238E27FC236}">
              <a16:creationId xmlns:a16="http://schemas.microsoft.com/office/drawing/2014/main" id="{00000000-0008-0000-0600-0000A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5" name="楕円 944">
          <a:extLst>
            <a:ext uri="{FF2B5EF4-FFF2-40B4-BE49-F238E27FC236}">
              <a16:creationId xmlns:a16="http://schemas.microsoft.com/office/drawing/2014/main" id="{00000000-0008-0000-0600-0000B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9" name="テキスト ボックス 948">
          <a:extLst>
            <a:ext uri="{FF2B5EF4-FFF2-40B4-BE49-F238E27FC236}">
              <a16:creationId xmlns:a16="http://schemas.microsoft.com/office/drawing/2014/main" id="{00000000-0008-0000-0600-0000B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rgbClr val="0070C0"/>
              </a:solidFill>
              <a:latin typeface="ＭＳ Ｐゴシック" panose="020B0600070205080204" pitchFamily="50" charset="-128"/>
              <a:ea typeface="ＭＳ Ｐゴシック" panose="020B0600070205080204" pitchFamily="50" charset="-128"/>
            </a:rPr>
            <a:t>　</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物件費は、電力・ガス・食料品等価格高騰緊急支援給付金の支給に係る事務費や物価高騰による光熱費の増加等により</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12.8</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％上昇していますが、類似団体内平均値も上昇しており、同値を下回っています。</a:t>
          </a:r>
          <a:endParaRPr kumimoji="1" lang="en-US" altLang="ja-JP" sz="11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維持補修費は、道路舗装や区画線等の道路維持修繕に係る事業費の増加等により上昇しています。</a:t>
          </a: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扶助費は、子どものための教育・保育給付費や介護給付費・訓練等給付費等の増や電力・ガス食料品等価格高騰緊急支援給付金の皆増の一方で、令和３年度の増要因となった子育て世帯臨時特別給付金や住民税非課税世帯等に対する臨時特別給付金の減により、</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8.7</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％低下しています。</a:t>
          </a: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補助費等は、令和３年度は令和２年度の特別定額給付金の減少や事業継続支援金給付事業負担金の皆減等により大幅な低下となりましたが、令和４年度はエネルギー価格高騰緊急対策支援事業負担金の皆増や消費喚起事業負担金の増加等により、</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21.0</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％上昇しています。</a:t>
          </a:r>
          <a:endParaRPr kumimoji="1" lang="en-US" altLang="ja-JP" sz="11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普通建設事業費（新規整備）は、斎場施設関連整備や山南学園整備の減や地域センター整備の皆減等により減少しています。普通建設事業費（更新整備）は岡山芸術創造劇場整備や岡山城改修事業等により増加しており、類似団体平均を上回っています。</a:t>
          </a: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公債費は、令和２年度まで類似団体内平均値を下回る水準で推移していましたが、令和３年度は臨時財政対策債などの借換債未発行に伴う償還額の増に伴い元金償還額が増加したことにより、同値を上回りました。令和４年度は借換債の一部発行等で元金償還金が減少し、類似団体を下回っています。</a:t>
          </a:r>
        </a:p>
        <a:p>
          <a:r>
            <a:rPr kumimoji="1" lang="ja-JP" altLang="en-US" sz="1150">
              <a:solidFill>
                <a:srgbClr val="0070C0"/>
              </a:solidFill>
              <a:latin typeface="ＭＳ Ｐゴシック" panose="020B0600070205080204" pitchFamily="50" charset="-128"/>
              <a:ea typeface="ＭＳ Ｐゴシック" panose="020B0600070205080204" pitchFamily="50" charset="-128"/>
            </a:rPr>
            <a:t>　</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積立金は、一般廃棄物処理施設整備基金への積立額が減少した一方で、地域福祉基金への積立額が大幅に増加し、類似団体内平均を上回っています。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702,020
687,932
789.95
391,046,068
375,817,774
9,563,152
206,289,107
343,772,121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39</xdr:row>
      <xdr:rowOff>118473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94630"/>
          <a:ext cx="127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08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116840</xdr:rowOff>
    </xdr:from>
    <xdr:to>
      <xdr:col>24</xdr:col>
      <xdr:colOff>63500</xdr:colOff>
      <xdr:row>32</xdr:row>
      <xdr:rowOff>149497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60324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162033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62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12156</xdr:rowOff>
    </xdr:from>
    <xdr:to>
      <xdr:col>24</xdr:col>
      <xdr:colOff>114300</xdr:colOff>
      <xdr:row>36</xdr:row>
      <xdr:rowOff>113756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149497</xdr:rowOff>
    </xdr:from>
    <xdr:to>
      <xdr:col>19</xdr:col>
      <xdr:colOff>177800</xdr:colOff>
      <xdr:row>32</xdr:row>
      <xdr:rowOff>170724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63589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23586</xdr:rowOff>
    </xdr:from>
    <xdr:to>
      <xdr:col>20</xdr:col>
      <xdr:colOff>38100</xdr:colOff>
      <xdr:row>36</xdr:row>
      <xdr:rowOff>125186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116313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8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46627</xdr:rowOff>
    </xdr:from>
    <xdr:to>
      <xdr:col>15</xdr:col>
      <xdr:colOff>50800</xdr:colOff>
      <xdr:row>32</xdr:row>
      <xdr:rowOff>170724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53302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31750</xdr:rowOff>
    </xdr:from>
    <xdr:to>
      <xdr:col>15</xdr:col>
      <xdr:colOff>101600</xdr:colOff>
      <xdr:row>36</xdr:row>
      <xdr:rowOff>133350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124477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30299</xdr:rowOff>
    </xdr:from>
    <xdr:to>
      <xdr:col>10</xdr:col>
      <xdr:colOff>114300</xdr:colOff>
      <xdr:row>32</xdr:row>
      <xdr:rowOff>46627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51669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162378</xdr:rowOff>
    </xdr:from>
    <xdr:to>
      <xdr:col>10</xdr:col>
      <xdr:colOff>165100</xdr:colOff>
      <xdr:row>36</xdr:row>
      <xdr:rowOff>92528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83655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141151</xdr:rowOff>
    </xdr:from>
    <xdr:to>
      <xdr:col>6</xdr:col>
      <xdr:colOff>38100</xdr:colOff>
      <xdr:row>36</xdr:row>
      <xdr:rowOff>71301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62428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66040</xdr:rowOff>
    </xdr:from>
    <xdr:to>
      <xdr:col>24</xdr:col>
      <xdr:colOff>114300</xdr:colOff>
      <xdr:row>32</xdr:row>
      <xdr:rowOff>167640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55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88917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0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98697</xdr:rowOff>
    </xdr:from>
    <xdr:to>
      <xdr:col>20</xdr:col>
      <xdr:colOff>38100</xdr:colOff>
      <xdr:row>33</xdr:row>
      <xdr:rowOff>28847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58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45374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36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119924</xdr:rowOff>
    </xdr:from>
    <xdr:to>
      <xdr:col>15</xdr:col>
      <xdr:colOff>101600</xdr:colOff>
      <xdr:row>33</xdr:row>
      <xdr:rowOff>50074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60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66601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3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167277</xdr:rowOff>
    </xdr:from>
    <xdr:to>
      <xdr:col>10</xdr:col>
      <xdr:colOff>165100</xdr:colOff>
      <xdr:row>32</xdr:row>
      <xdr:rowOff>97427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48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113954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25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150949</xdr:rowOff>
    </xdr:from>
    <xdr:to>
      <xdr:col>6</xdr:col>
      <xdr:colOff>38100</xdr:colOff>
      <xdr:row>32</xdr:row>
      <xdr:rowOff>81099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46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97626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24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95529</xdr:rowOff>
    </xdr:from>
    <xdr:to>
      <xdr:col>24</xdr:col>
      <xdr:colOff>62865</xdr:colOff>
      <xdr:row>59</xdr:row>
      <xdr:rowOff>75235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868179"/>
          <a:ext cx="1270" cy="32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79062</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75235</xdr:rowOff>
    </xdr:from>
    <xdr:to>
      <xdr:col>24</xdr:col>
      <xdr:colOff>152400</xdr:colOff>
      <xdr:row>59</xdr:row>
      <xdr:rowOff>75235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9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42206</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6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95529</xdr:rowOff>
    </xdr:from>
    <xdr:to>
      <xdr:col>24</xdr:col>
      <xdr:colOff>152400</xdr:colOff>
      <xdr:row>57</xdr:row>
      <xdr:rowOff>95529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86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169278</xdr:rowOff>
    </xdr:from>
    <xdr:to>
      <xdr:col>24</xdr:col>
      <xdr:colOff>63500</xdr:colOff>
      <xdr:row>58</xdr:row>
      <xdr:rowOff>91377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941928"/>
          <a:ext cx="838200" cy="9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28477</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72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50050</xdr:rowOff>
    </xdr:from>
    <xdr:to>
      <xdr:col>24</xdr:col>
      <xdr:colOff>114300</xdr:colOff>
      <xdr:row>58</xdr:row>
      <xdr:rowOff>151650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49733</xdr:rowOff>
    </xdr:from>
    <xdr:to>
      <xdr:col>19</xdr:col>
      <xdr:colOff>177800</xdr:colOff>
      <xdr:row>58</xdr:row>
      <xdr:rowOff>91377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8793683"/>
          <a:ext cx="889000" cy="124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27254</xdr:rowOff>
    </xdr:from>
    <xdr:to>
      <xdr:col>20</xdr:col>
      <xdr:colOff>38100</xdr:colOff>
      <xdr:row>58</xdr:row>
      <xdr:rowOff>128854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145381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74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49733</xdr:rowOff>
    </xdr:from>
    <xdr:to>
      <xdr:col>15</xdr:col>
      <xdr:colOff>50800</xdr:colOff>
      <xdr:row>59</xdr:row>
      <xdr:rowOff>35052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8793683"/>
          <a:ext cx="889000" cy="135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63462</xdr:rowOff>
    </xdr:from>
    <xdr:to>
      <xdr:col>15</xdr:col>
      <xdr:colOff>101600</xdr:colOff>
      <xdr:row>51</xdr:row>
      <xdr:rowOff>165062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156189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890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145758</xdr:rowOff>
    </xdr:from>
    <xdr:to>
      <xdr:col>10</xdr:col>
      <xdr:colOff>114300</xdr:colOff>
      <xdr:row>59</xdr:row>
      <xdr:rowOff>35052</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089858"/>
          <a:ext cx="889000" cy="6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109639</xdr:rowOff>
    </xdr:from>
    <xdr:to>
      <xdr:col>10</xdr:col>
      <xdr:colOff>165100</xdr:colOff>
      <xdr:row>59</xdr:row>
      <xdr:rowOff>39789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56316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124841</xdr:rowOff>
    </xdr:from>
    <xdr:to>
      <xdr:col>6</xdr:col>
      <xdr:colOff>38100</xdr:colOff>
      <xdr:row>59</xdr:row>
      <xdr:rowOff>54991</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46118</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6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118478</xdr:rowOff>
    </xdr:from>
    <xdr:to>
      <xdr:col>24</xdr:col>
      <xdr:colOff>114300</xdr:colOff>
      <xdr:row>58</xdr:row>
      <xdr:rowOff>48628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89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33405</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80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40577</xdr:rowOff>
    </xdr:from>
    <xdr:to>
      <xdr:col>20</xdr:col>
      <xdr:colOff>38100</xdr:colOff>
      <xdr:row>58</xdr:row>
      <xdr:rowOff>142177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8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133304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07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170383</xdr:rowOff>
    </xdr:from>
    <xdr:to>
      <xdr:col>15</xdr:col>
      <xdr:colOff>101600</xdr:colOff>
      <xdr:row>51</xdr:row>
      <xdr:rowOff>100533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874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117060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8518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155702</xdr:rowOff>
    </xdr:from>
    <xdr:to>
      <xdr:col>10</xdr:col>
      <xdr:colOff>165100</xdr:colOff>
      <xdr:row>59</xdr:row>
      <xdr:rowOff>85852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9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76979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9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94958</xdr:rowOff>
    </xdr:from>
    <xdr:to>
      <xdr:col>6</xdr:col>
      <xdr:colOff>38100</xdr:colOff>
      <xdr:row>59</xdr:row>
      <xdr:rowOff>25108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3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41635</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81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75912</xdr:rowOff>
    </xdr:from>
    <xdr:to>
      <xdr:col>24</xdr:col>
      <xdr:colOff>62865</xdr:colOff>
      <xdr:row>78</xdr:row>
      <xdr:rowOff>88457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77412"/>
          <a:ext cx="1270" cy="1384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92284</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6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88457</xdr:rowOff>
    </xdr:from>
    <xdr:to>
      <xdr:col>24</xdr:col>
      <xdr:colOff>152400</xdr:colOff>
      <xdr:row>78</xdr:row>
      <xdr:rowOff>88457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6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22589</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5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306,976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75912</xdr:rowOff>
    </xdr:from>
    <xdr:to>
      <xdr:col>24</xdr:col>
      <xdr:colOff>152400</xdr:colOff>
      <xdr:row>70</xdr:row>
      <xdr:rowOff>75912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7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115258</xdr:rowOff>
    </xdr:from>
    <xdr:to>
      <xdr:col>24</xdr:col>
      <xdr:colOff>63500</xdr:colOff>
      <xdr:row>75</xdr:row>
      <xdr:rowOff>152383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974008"/>
          <a:ext cx="838200" cy="3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129791</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6456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106914</xdr:rowOff>
    </xdr:from>
    <xdr:to>
      <xdr:col>24</xdr:col>
      <xdr:colOff>114300</xdr:colOff>
      <xdr:row>75</xdr:row>
      <xdr:rowOff>37064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7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115258</xdr:rowOff>
    </xdr:from>
    <xdr:to>
      <xdr:col>19</xdr:col>
      <xdr:colOff>177800</xdr:colOff>
      <xdr:row>77</xdr:row>
      <xdr:rowOff>20216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974008"/>
          <a:ext cx="889000" cy="24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80908</xdr:rowOff>
    </xdr:from>
    <xdr:to>
      <xdr:col>20</xdr:col>
      <xdr:colOff>38100</xdr:colOff>
      <xdr:row>75</xdr:row>
      <xdr:rowOff>11058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76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27585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54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20216</xdr:rowOff>
    </xdr:from>
    <xdr:to>
      <xdr:col>15</xdr:col>
      <xdr:colOff>50800</xdr:colOff>
      <xdr:row>77</xdr:row>
      <xdr:rowOff>76505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21866"/>
          <a:ext cx="889000" cy="5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150521</xdr:rowOff>
    </xdr:from>
    <xdr:to>
      <xdr:col>15</xdr:col>
      <xdr:colOff>101600</xdr:colOff>
      <xdr:row>76</xdr:row>
      <xdr:rowOff>80671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0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97198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8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76505</xdr:rowOff>
    </xdr:from>
    <xdr:to>
      <xdr:col>10</xdr:col>
      <xdr:colOff>114300</xdr:colOff>
      <xdr:row>77</xdr:row>
      <xdr:rowOff>126386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78155"/>
          <a:ext cx="889000" cy="4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40629</xdr:rowOff>
    </xdr:from>
    <xdr:to>
      <xdr:col>10</xdr:col>
      <xdr:colOff>165100</xdr:colOff>
      <xdr:row>76</xdr:row>
      <xdr:rowOff>142229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7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4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95172</xdr:rowOff>
    </xdr:from>
    <xdr:to>
      <xdr:col>6</xdr:col>
      <xdr:colOff>38100</xdr:colOff>
      <xdr:row>77</xdr:row>
      <xdr:rowOff>25322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2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41849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0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101583</xdr:rowOff>
    </xdr:from>
    <xdr:to>
      <xdr:col>24</xdr:col>
      <xdr:colOff>114300</xdr:colOff>
      <xdr:row>76</xdr:row>
      <xdr:rowOff>31733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6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80010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38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64458</xdr:rowOff>
    </xdr:from>
    <xdr:to>
      <xdr:col>20</xdr:col>
      <xdr:colOff>38100</xdr:colOff>
      <xdr:row>75</xdr:row>
      <xdr:rowOff>166058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2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157185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1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140866</xdr:rowOff>
    </xdr:from>
    <xdr:to>
      <xdr:col>15</xdr:col>
      <xdr:colOff>101600</xdr:colOff>
      <xdr:row>77</xdr:row>
      <xdr:rowOff>71016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7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62143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2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25705</xdr:rowOff>
    </xdr:from>
    <xdr:to>
      <xdr:col>10</xdr:col>
      <xdr:colOff>165100</xdr:colOff>
      <xdr:row>77</xdr:row>
      <xdr:rowOff>127305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2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118432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2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75586</xdr:rowOff>
    </xdr:from>
    <xdr:to>
      <xdr:col>6</xdr:col>
      <xdr:colOff>38100</xdr:colOff>
      <xdr:row>78</xdr:row>
      <xdr:rowOff>5736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7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168313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6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145786</xdr:rowOff>
    </xdr:from>
    <xdr:to>
      <xdr:col>24</xdr:col>
      <xdr:colOff>62865</xdr:colOff>
      <xdr:row>97</xdr:row>
      <xdr:rowOff>89236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6286"/>
          <a:ext cx="1270" cy="114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93063</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72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89236</xdr:rowOff>
    </xdr:from>
    <xdr:to>
      <xdr:col>24</xdr:col>
      <xdr:colOff>152400</xdr:colOff>
      <xdr:row>97</xdr:row>
      <xdr:rowOff>89236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71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92463</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5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145786</xdr:rowOff>
    </xdr:from>
    <xdr:to>
      <xdr:col>24</xdr:col>
      <xdr:colOff>152400</xdr:colOff>
      <xdr:row>90</xdr:row>
      <xdr:rowOff>145786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148473</xdr:rowOff>
    </xdr:from>
    <xdr:to>
      <xdr:col>24</xdr:col>
      <xdr:colOff>63500</xdr:colOff>
      <xdr:row>95</xdr:row>
      <xdr:rowOff>165046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6436223"/>
          <a:ext cx="8382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82402</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19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59525</xdr:rowOff>
    </xdr:from>
    <xdr:to>
      <xdr:col>24</xdr:col>
      <xdr:colOff>114300</xdr:colOff>
      <xdr:row>95</xdr:row>
      <xdr:rowOff>161125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3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148473</xdr:rowOff>
    </xdr:from>
    <xdr:to>
      <xdr:col>19</xdr:col>
      <xdr:colOff>177800</xdr:colOff>
      <xdr:row>98</xdr:row>
      <xdr:rowOff>9513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436223"/>
          <a:ext cx="889000" cy="37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101616</xdr:rowOff>
    </xdr:from>
    <xdr:to>
      <xdr:col>20</xdr:col>
      <xdr:colOff>38100</xdr:colOff>
      <xdr:row>96</xdr:row>
      <xdr:rowOff>31766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38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22893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48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9513</xdr:rowOff>
    </xdr:from>
    <xdr:to>
      <xdr:col>15</xdr:col>
      <xdr:colOff>50800</xdr:colOff>
      <xdr:row>98</xdr:row>
      <xdr:rowOff>158474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811613"/>
          <a:ext cx="889000" cy="14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35179</xdr:rowOff>
    </xdr:from>
    <xdr:to>
      <xdr:col>15</xdr:col>
      <xdr:colOff>101600</xdr:colOff>
      <xdr:row>98</xdr:row>
      <xdr:rowOff>136779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8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127906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9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43517</xdr:rowOff>
    </xdr:from>
    <xdr:to>
      <xdr:col>10</xdr:col>
      <xdr:colOff>114300</xdr:colOff>
      <xdr:row>98</xdr:row>
      <xdr:rowOff>158474</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845617"/>
          <a:ext cx="889000" cy="11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101616</xdr:rowOff>
    </xdr:from>
    <xdr:to>
      <xdr:col>10</xdr:col>
      <xdr:colOff>165100</xdr:colOff>
      <xdr:row>99</xdr:row>
      <xdr:rowOff>31766</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90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48293</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67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128419</xdr:rowOff>
    </xdr:from>
    <xdr:to>
      <xdr:col>6</xdr:col>
      <xdr:colOff>38100</xdr:colOff>
      <xdr:row>99</xdr:row>
      <xdr:rowOff>58569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93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49696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70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114246</xdr:rowOff>
    </xdr:from>
    <xdr:to>
      <xdr:col>24</xdr:col>
      <xdr:colOff>114300</xdr:colOff>
      <xdr:row>96</xdr:row>
      <xdr:rowOff>44396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40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92673</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38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97673</xdr:rowOff>
    </xdr:from>
    <xdr:to>
      <xdr:col>20</xdr:col>
      <xdr:colOff>38100</xdr:colOff>
      <xdr:row>96</xdr:row>
      <xdr:rowOff>27823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38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44350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16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130163</xdr:rowOff>
    </xdr:from>
    <xdr:to>
      <xdr:col>15</xdr:col>
      <xdr:colOff>101600</xdr:colOff>
      <xdr:row>98</xdr:row>
      <xdr:rowOff>60313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76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76840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53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107674</xdr:rowOff>
    </xdr:from>
    <xdr:to>
      <xdr:col>10</xdr:col>
      <xdr:colOff>165100</xdr:colOff>
      <xdr:row>99</xdr:row>
      <xdr:rowOff>37824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90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28951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700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164167</xdr:rowOff>
    </xdr:from>
    <xdr:to>
      <xdr:col>6</xdr:col>
      <xdr:colOff>38100</xdr:colOff>
      <xdr:row>98</xdr:row>
      <xdr:rowOff>94317</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79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110844</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57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78740</xdr:rowOff>
    </xdr:from>
    <xdr:to>
      <xdr:col>54</xdr:col>
      <xdr:colOff>189865</xdr:colOff>
      <xdr:row>39</xdr:row>
      <xdr:rowOff>16510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93690"/>
          <a:ext cx="1270" cy="130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20337</xdr:rowOff>
    </xdr:from>
    <xdr:ext cx="313932"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06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16510</xdr:rowOff>
    </xdr:from>
    <xdr:to>
      <xdr:col>55</xdr:col>
      <xdr:colOff>88900</xdr:colOff>
      <xdr:row>39</xdr:row>
      <xdr:rowOff>16510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0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25417</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6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78740</xdr:rowOff>
    </xdr:from>
    <xdr:to>
      <xdr:col>55</xdr:col>
      <xdr:colOff>88900</xdr:colOff>
      <xdr:row>31</xdr:row>
      <xdr:rowOff>78740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9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52070</xdr:rowOff>
    </xdr:from>
    <xdr:to>
      <xdr:col>55</xdr:col>
      <xdr:colOff>0</xdr:colOff>
      <xdr:row>36</xdr:row>
      <xdr:rowOff>134620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224270"/>
          <a:ext cx="838200" cy="8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76217</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0769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53340</xdr:rowOff>
    </xdr:from>
    <xdr:to>
      <xdr:col>55</xdr:col>
      <xdr:colOff>50800</xdr:colOff>
      <xdr:row>36</xdr:row>
      <xdr:rowOff>154940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52070</xdr:rowOff>
    </xdr:from>
    <xdr:to>
      <xdr:col>50</xdr:col>
      <xdr:colOff>114300</xdr:colOff>
      <xdr:row>36</xdr:row>
      <xdr:rowOff>76200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2242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2540</xdr:rowOff>
    </xdr:from>
    <xdr:to>
      <xdr:col>50</xdr:col>
      <xdr:colOff>165100</xdr:colOff>
      <xdr:row>36</xdr:row>
      <xdr:rowOff>104140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95267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267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76200</xdr:rowOff>
    </xdr:from>
    <xdr:to>
      <xdr:col>45</xdr:col>
      <xdr:colOff>177800</xdr:colOff>
      <xdr:row>36</xdr:row>
      <xdr:rowOff>81280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24840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152400</xdr:rowOff>
    </xdr:from>
    <xdr:to>
      <xdr:col>46</xdr:col>
      <xdr:colOff>38100</xdr:colOff>
      <xdr:row>36</xdr:row>
      <xdr:rowOff>82550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99077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5928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80010</xdr:rowOff>
    </xdr:from>
    <xdr:to>
      <xdr:col>41</xdr:col>
      <xdr:colOff>50800</xdr:colOff>
      <xdr:row>36</xdr:row>
      <xdr:rowOff>81280</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2522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60960</xdr:rowOff>
    </xdr:from>
    <xdr:to>
      <xdr:col>41</xdr:col>
      <xdr:colOff>101600</xdr:colOff>
      <xdr:row>36</xdr:row>
      <xdr:rowOff>162560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153687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325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52070</xdr:rowOff>
    </xdr:from>
    <xdr:to>
      <xdr:col>36</xdr:col>
      <xdr:colOff>165100</xdr:colOff>
      <xdr:row>36</xdr:row>
      <xdr:rowOff>153670</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144797</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316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83820</xdr:rowOff>
    </xdr:from>
    <xdr:to>
      <xdr:col>55</xdr:col>
      <xdr:colOff>50800</xdr:colOff>
      <xdr:row>37</xdr:row>
      <xdr:rowOff>13970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62247</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234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1270</xdr:rowOff>
    </xdr:from>
    <xdr:to>
      <xdr:col>50</xdr:col>
      <xdr:colOff>165100</xdr:colOff>
      <xdr:row>36</xdr:row>
      <xdr:rowOff>102870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1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119397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5948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25400</xdr:rowOff>
    </xdr:from>
    <xdr:to>
      <xdr:col>46</xdr:col>
      <xdr:colOff>38100</xdr:colOff>
      <xdr:row>36</xdr:row>
      <xdr:rowOff>127000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118127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290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30480</xdr:rowOff>
    </xdr:from>
    <xdr:to>
      <xdr:col>41</xdr:col>
      <xdr:colOff>101600</xdr:colOff>
      <xdr:row>36</xdr:row>
      <xdr:rowOff>132080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148607</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5977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29210</xdr:rowOff>
    </xdr:from>
    <xdr:to>
      <xdr:col>36</xdr:col>
      <xdr:colOff>165100</xdr:colOff>
      <xdr:row>36</xdr:row>
      <xdr:rowOff>130810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147337</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5976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126238</xdr:rowOff>
    </xdr:from>
    <xdr:to>
      <xdr:col>54</xdr:col>
      <xdr:colOff>189865</xdr:colOff>
      <xdr:row>59</xdr:row>
      <xdr:rowOff>39624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870188"/>
          <a:ext cx="1270" cy="12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72915</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64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126238</xdr:rowOff>
    </xdr:from>
    <xdr:to>
      <xdr:col>55</xdr:col>
      <xdr:colOff>88900</xdr:colOff>
      <xdr:row>51</xdr:row>
      <xdr:rowOff>126238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87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126238</xdr:rowOff>
    </xdr:from>
    <xdr:to>
      <xdr:col>55</xdr:col>
      <xdr:colOff>0</xdr:colOff>
      <xdr:row>52</xdr:row>
      <xdr:rowOff>85217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8870188"/>
          <a:ext cx="838200" cy="13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29608</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802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51181</xdr:rowOff>
    </xdr:from>
    <xdr:to>
      <xdr:col>55</xdr:col>
      <xdr:colOff>50800</xdr:colOff>
      <xdr:row>57</xdr:row>
      <xdr:rowOff>152781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82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38862</xdr:rowOff>
    </xdr:from>
    <xdr:to>
      <xdr:col>50</xdr:col>
      <xdr:colOff>114300</xdr:colOff>
      <xdr:row>52</xdr:row>
      <xdr:rowOff>85217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8954262"/>
          <a:ext cx="889000" cy="4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52451</xdr:rowOff>
    </xdr:from>
    <xdr:to>
      <xdr:col>50</xdr:col>
      <xdr:colOff>165100</xdr:colOff>
      <xdr:row>57</xdr:row>
      <xdr:rowOff>154051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145178</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91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15113</xdr:rowOff>
    </xdr:from>
    <xdr:to>
      <xdr:col>45</xdr:col>
      <xdr:colOff>177800</xdr:colOff>
      <xdr:row>52</xdr:row>
      <xdr:rowOff>38862</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8759063"/>
          <a:ext cx="889000" cy="19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151274</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15113</xdr:rowOff>
    </xdr:from>
    <xdr:to>
      <xdr:col>41</xdr:col>
      <xdr:colOff>50800</xdr:colOff>
      <xdr:row>52</xdr:row>
      <xdr:rowOff>11557</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8759063"/>
          <a:ext cx="889000" cy="1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58547</xdr:rowOff>
    </xdr:from>
    <xdr:to>
      <xdr:col>41</xdr:col>
      <xdr:colOff>101600</xdr:colOff>
      <xdr:row>57</xdr:row>
      <xdr:rowOff>160147</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151274</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71628</xdr:rowOff>
    </xdr:from>
    <xdr:to>
      <xdr:col>36</xdr:col>
      <xdr:colOff>165100</xdr:colOff>
      <xdr:row>58</xdr:row>
      <xdr:rowOff>1778</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164355</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37428" y="99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75438</xdr:rowOff>
    </xdr:from>
    <xdr:to>
      <xdr:col>55</xdr:col>
      <xdr:colOff>50800</xdr:colOff>
      <xdr:row>52</xdr:row>
      <xdr:rowOff>5588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881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28465</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877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34417</xdr:rowOff>
    </xdr:from>
    <xdr:to>
      <xdr:col>50</xdr:col>
      <xdr:colOff>165100</xdr:colOff>
      <xdr:row>52</xdr:row>
      <xdr:rowOff>136017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894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50</xdr:row>
      <xdr:rowOff>152544</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04428" y="872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159512</xdr:rowOff>
    </xdr:from>
    <xdr:to>
      <xdr:col>46</xdr:col>
      <xdr:colOff>38100</xdr:colOff>
      <xdr:row>52</xdr:row>
      <xdr:rowOff>89662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890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50</xdr:row>
      <xdr:rowOff>106189</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15428" y="8678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135763</xdr:rowOff>
    </xdr:from>
    <xdr:to>
      <xdr:col>41</xdr:col>
      <xdr:colOff>101600</xdr:colOff>
      <xdr:row>51</xdr:row>
      <xdr:rowOff>65913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870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82440</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848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132207</xdr:rowOff>
    </xdr:from>
    <xdr:to>
      <xdr:col>36</xdr:col>
      <xdr:colOff>165100</xdr:colOff>
      <xdr:row>52</xdr:row>
      <xdr:rowOff>62357</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887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50</xdr:row>
      <xdr:rowOff>78884</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865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113443</xdr:rowOff>
    </xdr:from>
    <xdr:to>
      <xdr:col>54</xdr:col>
      <xdr:colOff>189865</xdr:colOff>
      <xdr:row>79</xdr:row>
      <xdr:rowOff>59679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114943"/>
          <a:ext cx="1270" cy="148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63506</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6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59679</xdr:rowOff>
    </xdr:from>
    <xdr:to>
      <xdr:col>55</xdr:col>
      <xdr:colOff>88900</xdr:colOff>
      <xdr:row>79</xdr:row>
      <xdr:rowOff>59679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60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60120</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9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113443</xdr:rowOff>
    </xdr:from>
    <xdr:to>
      <xdr:col>55</xdr:col>
      <xdr:colOff>88900</xdr:colOff>
      <xdr:row>70</xdr:row>
      <xdr:rowOff>113443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114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4674</xdr:rowOff>
    </xdr:from>
    <xdr:to>
      <xdr:col>55</xdr:col>
      <xdr:colOff>0</xdr:colOff>
      <xdr:row>79</xdr:row>
      <xdr:rowOff>33128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549224"/>
          <a:ext cx="838200" cy="2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157334</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01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134457</xdr:rowOff>
    </xdr:from>
    <xdr:to>
      <xdr:col>55</xdr:col>
      <xdr:colOff>50800</xdr:colOff>
      <xdr:row>77</xdr:row>
      <xdr:rowOff>64607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1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140723</xdr:rowOff>
    </xdr:from>
    <xdr:to>
      <xdr:col>50</xdr:col>
      <xdr:colOff>114300</xdr:colOff>
      <xdr:row>79</xdr:row>
      <xdr:rowOff>33128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3513823"/>
          <a:ext cx="889000" cy="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16923</xdr:rowOff>
    </xdr:from>
    <xdr:to>
      <xdr:col>50</xdr:col>
      <xdr:colOff>165100</xdr:colOff>
      <xdr:row>76</xdr:row>
      <xdr:rowOff>118523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04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135051</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282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140723</xdr:rowOff>
    </xdr:from>
    <xdr:to>
      <xdr:col>45</xdr:col>
      <xdr:colOff>177800</xdr:colOff>
      <xdr:row>79</xdr:row>
      <xdr:rowOff>60691</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513823"/>
          <a:ext cx="889000" cy="9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45771</xdr:rowOff>
    </xdr:from>
    <xdr:to>
      <xdr:col>46</xdr:col>
      <xdr:colOff>38100</xdr:colOff>
      <xdr:row>76</xdr:row>
      <xdr:rowOff>147371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0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163898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28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60691</xdr:rowOff>
    </xdr:from>
    <xdr:to>
      <xdr:col>41</xdr:col>
      <xdr:colOff>50800</xdr:colOff>
      <xdr:row>79</xdr:row>
      <xdr:rowOff>67801</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6972300" y="13605241"/>
          <a:ext cx="8890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132922</xdr:rowOff>
    </xdr:from>
    <xdr:to>
      <xdr:col>41</xdr:col>
      <xdr:colOff>101600</xdr:colOff>
      <xdr:row>78</xdr:row>
      <xdr:rowOff>63072</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3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79599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10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143568</xdr:rowOff>
    </xdr:from>
    <xdr:to>
      <xdr:col>36</xdr:col>
      <xdr:colOff>165100</xdr:colOff>
      <xdr:row>78</xdr:row>
      <xdr:rowOff>73718</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90245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12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125324</xdr:rowOff>
    </xdr:from>
    <xdr:to>
      <xdr:col>55</xdr:col>
      <xdr:colOff>50800</xdr:colOff>
      <xdr:row>79</xdr:row>
      <xdr:rowOff>55474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4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40251</xdr:rowOff>
    </xdr:from>
    <xdr:ext cx="469744"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41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153778</xdr:rowOff>
    </xdr:from>
    <xdr:to>
      <xdr:col>50</xdr:col>
      <xdr:colOff>165100</xdr:colOff>
      <xdr:row>79</xdr:row>
      <xdr:rowOff>83928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52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75055</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404428" y="1361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89923</xdr:rowOff>
    </xdr:from>
    <xdr:to>
      <xdr:col>46</xdr:col>
      <xdr:colOff>38100</xdr:colOff>
      <xdr:row>79</xdr:row>
      <xdr:rowOff>20073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46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11200</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55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9891</xdr:rowOff>
    </xdr:from>
    <xdr:to>
      <xdr:col>41</xdr:col>
      <xdr:colOff>101600</xdr:colOff>
      <xdr:row>79</xdr:row>
      <xdr:rowOff>111491</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55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102618</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626428" y="1364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17001</xdr:rowOff>
    </xdr:from>
    <xdr:to>
      <xdr:col>36</xdr:col>
      <xdr:colOff>165100</xdr:colOff>
      <xdr:row>79</xdr:row>
      <xdr:rowOff>118601</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56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109728</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37428" y="1365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160548</xdr:rowOff>
    </xdr:from>
    <xdr:to>
      <xdr:col>54</xdr:col>
      <xdr:colOff>189865</xdr:colOff>
      <xdr:row>98</xdr:row>
      <xdr:rowOff>122396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762498"/>
          <a:ext cx="1270" cy="116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126223</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92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122396</xdr:rowOff>
    </xdr:from>
    <xdr:to>
      <xdr:col>55</xdr:col>
      <xdr:colOff>88900</xdr:colOff>
      <xdr:row>98</xdr:row>
      <xdr:rowOff>122396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92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107225</xdr:rowOff>
    </xdr:from>
    <xdr:ext cx="534377"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53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160548</xdr:rowOff>
    </xdr:from>
    <xdr:to>
      <xdr:col>55</xdr:col>
      <xdr:colOff>88900</xdr:colOff>
      <xdr:row>91</xdr:row>
      <xdr:rowOff>160548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76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170149</xdr:rowOff>
    </xdr:from>
    <xdr:to>
      <xdr:col>55</xdr:col>
      <xdr:colOff>0</xdr:colOff>
      <xdr:row>96</xdr:row>
      <xdr:rowOff>28783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9639300" y="16457899"/>
          <a:ext cx="838200" cy="3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29847</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146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6970</xdr:rowOff>
    </xdr:from>
    <xdr:to>
      <xdr:col>55</xdr:col>
      <xdr:colOff>50800</xdr:colOff>
      <xdr:row>95</xdr:row>
      <xdr:rowOff>108570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29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28783</xdr:rowOff>
    </xdr:from>
    <xdr:to>
      <xdr:col>50</xdr:col>
      <xdr:colOff>114300</xdr:colOff>
      <xdr:row>96</xdr:row>
      <xdr:rowOff>142672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8750300" y="16487983"/>
          <a:ext cx="889000" cy="11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119830</xdr:rowOff>
    </xdr:from>
    <xdr:to>
      <xdr:col>50</xdr:col>
      <xdr:colOff>165100</xdr:colOff>
      <xdr:row>95</xdr:row>
      <xdr:rowOff>49980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23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66507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0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142672</xdr:rowOff>
    </xdr:from>
    <xdr:to>
      <xdr:col>45</xdr:col>
      <xdr:colOff>177800</xdr:colOff>
      <xdr:row>97</xdr:row>
      <xdr:rowOff>7547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7861300" y="16601872"/>
          <a:ext cx="889000" cy="3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62748</xdr:rowOff>
    </xdr:from>
    <xdr:to>
      <xdr:col>46</xdr:col>
      <xdr:colOff>38100</xdr:colOff>
      <xdr:row>95</xdr:row>
      <xdr:rowOff>164348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35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9425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12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160548</xdr:rowOff>
    </xdr:from>
    <xdr:to>
      <xdr:col>41</xdr:col>
      <xdr:colOff>50800</xdr:colOff>
      <xdr:row>97</xdr:row>
      <xdr:rowOff>7547</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6972300" y="16619748"/>
          <a:ext cx="889000" cy="1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85700</xdr:rowOff>
    </xdr:from>
    <xdr:to>
      <xdr:col>41</xdr:col>
      <xdr:colOff>101600</xdr:colOff>
      <xdr:row>96</xdr:row>
      <xdr:rowOff>15850</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37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32377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14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76853</xdr:rowOff>
    </xdr:from>
    <xdr:to>
      <xdr:col>36</xdr:col>
      <xdr:colOff>165100</xdr:colOff>
      <xdr:row>96</xdr:row>
      <xdr:rowOff>7003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36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23530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13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119349</xdr:rowOff>
    </xdr:from>
    <xdr:to>
      <xdr:col>55</xdr:col>
      <xdr:colOff>50800</xdr:colOff>
      <xdr:row>96</xdr:row>
      <xdr:rowOff>49499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40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97776</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38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149433</xdr:rowOff>
    </xdr:from>
    <xdr:to>
      <xdr:col>50</xdr:col>
      <xdr:colOff>165100</xdr:colOff>
      <xdr:row>96</xdr:row>
      <xdr:rowOff>79583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43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70710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52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91872</xdr:rowOff>
    </xdr:from>
    <xdr:to>
      <xdr:col>46</xdr:col>
      <xdr:colOff>38100</xdr:colOff>
      <xdr:row>97</xdr:row>
      <xdr:rowOff>22022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5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13149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64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128197</xdr:rowOff>
    </xdr:from>
    <xdr:to>
      <xdr:col>41</xdr:col>
      <xdr:colOff>101600</xdr:colOff>
      <xdr:row>97</xdr:row>
      <xdr:rowOff>58347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58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49474</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68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109748</xdr:rowOff>
    </xdr:from>
    <xdr:to>
      <xdr:col>36</xdr:col>
      <xdr:colOff>165100</xdr:colOff>
      <xdr:row>97</xdr:row>
      <xdr:rowOff>39898</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56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31025</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66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30135</xdr:rowOff>
    </xdr:from>
    <xdr:to>
      <xdr:col>85</xdr:col>
      <xdr:colOff>126364</xdr:colOff>
      <xdr:row>39</xdr:row>
      <xdr:rowOff>1070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45085"/>
          <a:ext cx="1269" cy="134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4897</xdr:rowOff>
    </xdr:from>
    <xdr:ext cx="469744"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6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1070</xdr:rowOff>
    </xdr:from>
    <xdr:to>
      <xdr:col>86</xdr:col>
      <xdr:colOff>25400</xdr:colOff>
      <xdr:row>39</xdr:row>
      <xdr:rowOff>1070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68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148262</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2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30135</xdr:rowOff>
    </xdr:from>
    <xdr:to>
      <xdr:col>86</xdr:col>
      <xdr:colOff>25400</xdr:colOff>
      <xdr:row>31</xdr:row>
      <xdr:rowOff>30135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45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87449</xdr:rowOff>
    </xdr:from>
    <xdr:to>
      <xdr:col>85</xdr:col>
      <xdr:colOff>127000</xdr:colOff>
      <xdr:row>35</xdr:row>
      <xdr:rowOff>2377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5481300" y="5916749"/>
          <a:ext cx="838200" cy="8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16055</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016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37628</xdr:rowOff>
    </xdr:from>
    <xdr:to>
      <xdr:col>85</xdr:col>
      <xdr:colOff>177800</xdr:colOff>
      <xdr:row>35</xdr:row>
      <xdr:rowOff>139228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03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87449</xdr:rowOff>
    </xdr:from>
    <xdr:to>
      <xdr:col>81</xdr:col>
      <xdr:colOff>50800</xdr:colOff>
      <xdr:row>34</xdr:row>
      <xdr:rowOff>158315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5916749"/>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170869</xdr:rowOff>
    </xdr:from>
    <xdr:to>
      <xdr:col>81</xdr:col>
      <xdr:colOff>101600</xdr:colOff>
      <xdr:row>35</xdr:row>
      <xdr:rowOff>101019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0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92146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09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158315</xdr:rowOff>
    </xdr:from>
    <xdr:to>
      <xdr:col>76</xdr:col>
      <xdr:colOff>114300</xdr:colOff>
      <xdr:row>35</xdr:row>
      <xdr:rowOff>105573</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5987615"/>
          <a:ext cx="889000" cy="11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29137</xdr:rowOff>
    </xdr:from>
    <xdr:to>
      <xdr:col>76</xdr:col>
      <xdr:colOff>165100</xdr:colOff>
      <xdr:row>35</xdr:row>
      <xdr:rowOff>130737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0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121864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105573</xdr:rowOff>
    </xdr:from>
    <xdr:to>
      <xdr:col>71</xdr:col>
      <xdr:colOff>177800</xdr:colOff>
      <xdr:row>36</xdr:row>
      <xdr:rowOff>31278</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106323"/>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105555</xdr:rowOff>
    </xdr:from>
    <xdr:to>
      <xdr:col>72</xdr:col>
      <xdr:colOff>38100</xdr:colOff>
      <xdr:row>35</xdr:row>
      <xdr:rowOff>35705</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52232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71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48895</xdr:rowOff>
    </xdr:from>
    <xdr:to>
      <xdr:col>67</xdr:col>
      <xdr:colOff>101600</xdr:colOff>
      <xdr:row>35</xdr:row>
      <xdr:rowOff>150495</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167022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82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123027</xdr:rowOff>
    </xdr:from>
    <xdr:to>
      <xdr:col>85</xdr:col>
      <xdr:colOff>177800</xdr:colOff>
      <xdr:row>35</xdr:row>
      <xdr:rowOff>53177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595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145904</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580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36649</xdr:rowOff>
    </xdr:from>
    <xdr:to>
      <xdr:col>81</xdr:col>
      <xdr:colOff>101600</xdr:colOff>
      <xdr:row>34</xdr:row>
      <xdr:rowOff>138249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58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154776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56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107515</xdr:rowOff>
    </xdr:from>
    <xdr:to>
      <xdr:col>76</xdr:col>
      <xdr:colOff>165100</xdr:colOff>
      <xdr:row>35</xdr:row>
      <xdr:rowOff>37665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593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54192</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571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54773</xdr:rowOff>
    </xdr:from>
    <xdr:to>
      <xdr:col>72</xdr:col>
      <xdr:colOff>38100</xdr:colOff>
      <xdr:row>35</xdr:row>
      <xdr:rowOff>156373</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05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147500</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14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151928</xdr:rowOff>
    </xdr:from>
    <xdr:to>
      <xdr:col>67</xdr:col>
      <xdr:colOff>101600</xdr:colOff>
      <xdr:row>36</xdr:row>
      <xdr:rowOff>82078</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15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73205</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24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149339</xdr:rowOff>
    </xdr:from>
    <xdr:to>
      <xdr:col>85</xdr:col>
      <xdr:colOff>126364</xdr:colOff>
      <xdr:row>59</xdr:row>
      <xdr:rowOff>16866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893289"/>
          <a:ext cx="1269" cy="123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20693</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1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16866</xdr:rowOff>
    </xdr:from>
    <xdr:to>
      <xdr:col>86</xdr:col>
      <xdr:colOff>25400</xdr:colOff>
      <xdr:row>59</xdr:row>
      <xdr:rowOff>16866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132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96016</xdr:rowOff>
    </xdr:from>
    <xdr:ext cx="599010"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6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103,247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149339</xdr:rowOff>
    </xdr:from>
    <xdr:to>
      <xdr:col>86</xdr:col>
      <xdr:colOff>25400</xdr:colOff>
      <xdr:row>51</xdr:row>
      <xdr:rowOff>149339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37821</xdr:rowOff>
    </xdr:from>
    <xdr:to>
      <xdr:col>85</xdr:col>
      <xdr:colOff>127000</xdr:colOff>
      <xdr:row>56</xdr:row>
      <xdr:rowOff>84645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5481300" y="9639021"/>
          <a:ext cx="838200" cy="4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58132</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144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35255</xdr:rowOff>
    </xdr:from>
    <xdr:to>
      <xdr:col>85</xdr:col>
      <xdr:colOff>177800</xdr:colOff>
      <xdr:row>54</xdr:row>
      <xdr:rowOff>136855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2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140767</xdr:rowOff>
    </xdr:from>
    <xdr:to>
      <xdr:col>81</xdr:col>
      <xdr:colOff>50800</xdr:colOff>
      <xdr:row>56</xdr:row>
      <xdr:rowOff>37821</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4592300" y="9570517"/>
          <a:ext cx="889000" cy="6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109931</xdr:rowOff>
    </xdr:from>
    <xdr:to>
      <xdr:col>81</xdr:col>
      <xdr:colOff>101600</xdr:colOff>
      <xdr:row>55</xdr:row>
      <xdr:rowOff>40081</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56608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14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140767</xdr:rowOff>
    </xdr:from>
    <xdr:to>
      <xdr:col>76</xdr:col>
      <xdr:colOff>114300</xdr:colOff>
      <xdr:row>56</xdr:row>
      <xdr:rowOff>80035</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3703300" y="9570517"/>
          <a:ext cx="889000" cy="11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30835</xdr:rowOff>
    </xdr:from>
    <xdr:to>
      <xdr:col>76</xdr:col>
      <xdr:colOff>165100</xdr:colOff>
      <xdr:row>54</xdr:row>
      <xdr:rowOff>132435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148962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0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80035</xdr:rowOff>
    </xdr:from>
    <xdr:to>
      <xdr:col>71</xdr:col>
      <xdr:colOff>177800</xdr:colOff>
      <xdr:row>58</xdr:row>
      <xdr:rowOff>73596</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2814300" y="9681235"/>
          <a:ext cx="889000" cy="3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73889</xdr:rowOff>
    </xdr:from>
    <xdr:to>
      <xdr:col>72</xdr:col>
      <xdr:colOff>38100</xdr:colOff>
      <xdr:row>56</xdr:row>
      <xdr:rowOff>4039</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20566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27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13157</xdr:rowOff>
    </xdr:from>
    <xdr:to>
      <xdr:col>67</xdr:col>
      <xdr:colOff>101600</xdr:colOff>
      <xdr:row>56</xdr:row>
      <xdr:rowOff>114757</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131284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38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33845</xdr:rowOff>
    </xdr:from>
    <xdr:to>
      <xdr:col>85</xdr:col>
      <xdr:colOff>177800</xdr:colOff>
      <xdr:row>56</xdr:row>
      <xdr:rowOff>135445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63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12272</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61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158471</xdr:rowOff>
    </xdr:from>
    <xdr:to>
      <xdr:col>81</xdr:col>
      <xdr:colOff>101600</xdr:colOff>
      <xdr:row>56</xdr:row>
      <xdr:rowOff>88621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58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79748</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968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89967</xdr:rowOff>
    </xdr:from>
    <xdr:to>
      <xdr:col>76</xdr:col>
      <xdr:colOff>165100</xdr:colOff>
      <xdr:row>56</xdr:row>
      <xdr:rowOff>20117</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51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11244</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961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29235</xdr:rowOff>
    </xdr:from>
    <xdr:to>
      <xdr:col>72</xdr:col>
      <xdr:colOff>38100</xdr:colOff>
      <xdr:row>56</xdr:row>
      <xdr:rowOff>130835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6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121962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972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22796</xdr:rowOff>
    </xdr:from>
    <xdr:to>
      <xdr:col>67</xdr:col>
      <xdr:colOff>101600</xdr:colOff>
      <xdr:row>58</xdr:row>
      <xdr:rowOff>124396</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96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115523</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1005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52015</xdr:rowOff>
    </xdr:from>
    <xdr:to>
      <xdr:col>85</xdr:col>
      <xdr:colOff>126364</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2224965"/>
          <a:ext cx="1269" cy="1418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170142</xdr:rowOff>
    </xdr:from>
    <xdr:ext cx="469744"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200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52015</xdr:rowOff>
    </xdr:from>
    <xdr:to>
      <xdr:col>86</xdr:col>
      <xdr:colOff>25400</xdr:colOff>
      <xdr:row>71</xdr:row>
      <xdr:rowOff>52015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35361</xdr:rowOff>
    </xdr:from>
    <xdr:to>
      <xdr:col>85</xdr:col>
      <xdr:colOff>127000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5481300" y="13579911"/>
          <a:ext cx="838200" cy="6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99367</xdr:rowOff>
    </xdr:from>
    <xdr:ext cx="378565"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301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76490</xdr:rowOff>
    </xdr:from>
    <xdr:to>
      <xdr:col>85</xdr:col>
      <xdr:colOff>177800</xdr:colOff>
      <xdr:row>79</xdr:row>
      <xdr:rowOff>6640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4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70630</xdr:rowOff>
    </xdr:from>
    <xdr:to>
      <xdr:col>81</xdr:col>
      <xdr:colOff>50800</xdr:colOff>
      <xdr:row>79</xdr:row>
      <xdr:rowOff>35361</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4592300" y="13443730"/>
          <a:ext cx="889000" cy="13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66694</xdr:rowOff>
    </xdr:from>
    <xdr:to>
      <xdr:col>81</xdr:col>
      <xdr:colOff>101600</xdr:colOff>
      <xdr:row>78</xdr:row>
      <xdr:rowOff>168294</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4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13371</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215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103124</xdr:rowOff>
    </xdr:from>
    <xdr:to>
      <xdr:col>76</xdr:col>
      <xdr:colOff>114300</xdr:colOff>
      <xdr:row>78</xdr:row>
      <xdr:rowOff>70630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3703300" y="13304774"/>
          <a:ext cx="889000" cy="13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563</xdr:rowOff>
    </xdr:from>
    <xdr:to>
      <xdr:col>76</xdr:col>
      <xdr:colOff>165100</xdr:colOff>
      <xdr:row>78</xdr:row>
      <xdr:rowOff>102163</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3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118690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14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103124</xdr:rowOff>
    </xdr:from>
    <xdr:to>
      <xdr:col>71</xdr:col>
      <xdr:colOff>177800</xdr:colOff>
      <xdr:row>78</xdr:row>
      <xdr:rowOff>23113</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flipV="1">
          <a:off x="12814300" y="13304774"/>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118455</xdr:rowOff>
    </xdr:from>
    <xdr:to>
      <xdr:col>72</xdr:col>
      <xdr:colOff>38100</xdr:colOff>
      <xdr:row>78</xdr:row>
      <xdr:rowOff>48605</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32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39732</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4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154541</xdr:rowOff>
    </xdr:from>
    <xdr:to>
      <xdr:col>67</xdr:col>
      <xdr:colOff>101600</xdr:colOff>
      <xdr:row>78</xdr:row>
      <xdr:rowOff>84691</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75818</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44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156011</xdr:rowOff>
    </xdr:from>
    <xdr:to>
      <xdr:col>81</xdr:col>
      <xdr:colOff>101600</xdr:colOff>
      <xdr:row>79</xdr:row>
      <xdr:rowOff>86161</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352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77288</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292017" y="13621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19830</xdr:rowOff>
    </xdr:from>
    <xdr:to>
      <xdr:col>76</xdr:col>
      <xdr:colOff>165100</xdr:colOff>
      <xdr:row>78</xdr:row>
      <xdr:rowOff>121430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339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112557</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357428" y="1348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52324</xdr:rowOff>
    </xdr:from>
    <xdr:to>
      <xdr:col>72</xdr:col>
      <xdr:colOff>38100</xdr:colOff>
      <xdr:row>77</xdr:row>
      <xdr:rowOff>153924</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32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170451</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468428" y="1302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143763</xdr:rowOff>
    </xdr:from>
    <xdr:to>
      <xdr:col>67</xdr:col>
      <xdr:colOff>101600</xdr:colOff>
      <xdr:row>78</xdr:row>
      <xdr:rowOff>73913</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334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90440</xdr:rowOff>
    </xdr:from>
    <xdr:ext cx="469744"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579428" y="1312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138595</xdr:rowOff>
    </xdr:from>
    <xdr:to>
      <xdr:col>85</xdr:col>
      <xdr:colOff>126364</xdr:colOff>
      <xdr:row>99</xdr:row>
      <xdr:rowOff>1588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740545"/>
          <a:ext cx="1269" cy="123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5415</xdr:rowOff>
    </xdr:from>
    <xdr:ext cx="534377"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697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xdr:rowOff>
    </xdr:from>
    <xdr:to>
      <xdr:col>86</xdr:col>
      <xdr:colOff>25400</xdr:colOff>
      <xdr:row>99</xdr:row>
      <xdr:rowOff>1588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697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85272</xdr:rowOff>
    </xdr:from>
    <xdr:ext cx="534377"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51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138595</xdr:rowOff>
    </xdr:from>
    <xdr:to>
      <xdr:col>86</xdr:col>
      <xdr:colOff>25400</xdr:colOff>
      <xdr:row>91</xdr:row>
      <xdr:rowOff>138595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74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11646</xdr:rowOff>
    </xdr:from>
    <xdr:to>
      <xdr:col>85</xdr:col>
      <xdr:colOff>127000</xdr:colOff>
      <xdr:row>96</xdr:row>
      <xdr:rowOff>59004</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5481300" y="15956496"/>
          <a:ext cx="838200" cy="56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39273</xdr:rowOff>
    </xdr:from>
    <xdr:ext cx="534377"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155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16396</xdr:rowOff>
    </xdr:from>
    <xdr:to>
      <xdr:col>85</xdr:col>
      <xdr:colOff>177800</xdr:colOff>
      <xdr:row>95</xdr:row>
      <xdr:rowOff>117996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62687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11646</xdr:rowOff>
    </xdr:from>
    <xdr:to>
      <xdr:col>81</xdr:col>
      <xdr:colOff>50800</xdr:colOff>
      <xdr:row>97</xdr:row>
      <xdr:rowOff>95962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4592300" y="15956496"/>
          <a:ext cx="889000" cy="77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159956</xdr:rowOff>
    </xdr:from>
    <xdr:to>
      <xdr:col>81</xdr:col>
      <xdr:colOff>101600</xdr:colOff>
      <xdr:row>95</xdr:row>
      <xdr:rowOff>90106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5430500" y="1627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81233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36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132232</xdr:rowOff>
    </xdr:from>
    <xdr:to>
      <xdr:col>76</xdr:col>
      <xdr:colOff>114300</xdr:colOff>
      <xdr:row>97</xdr:row>
      <xdr:rowOff>95962</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3703300" y="16591432"/>
          <a:ext cx="889000" cy="13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80556</xdr:rowOff>
    </xdr:from>
    <xdr:to>
      <xdr:col>76</xdr:col>
      <xdr:colOff>165100</xdr:colOff>
      <xdr:row>96</xdr:row>
      <xdr:rowOff>10706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4541500" y="163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27233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14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132232</xdr:rowOff>
    </xdr:from>
    <xdr:to>
      <xdr:col>71</xdr:col>
      <xdr:colOff>177800</xdr:colOff>
      <xdr:row>97</xdr:row>
      <xdr:rowOff>143624</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2814300" y="16591432"/>
          <a:ext cx="889000" cy="18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19862</xdr:rowOff>
    </xdr:from>
    <xdr:to>
      <xdr:col>72</xdr:col>
      <xdr:colOff>38100</xdr:colOff>
      <xdr:row>95</xdr:row>
      <xdr:rowOff>121462</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36525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137989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08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135382</xdr:rowOff>
    </xdr:from>
    <xdr:to>
      <xdr:col>67</xdr:col>
      <xdr:colOff>101600</xdr:colOff>
      <xdr:row>95</xdr:row>
      <xdr:rowOff>65532</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2763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82059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0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8204</xdr:rowOff>
    </xdr:from>
    <xdr:to>
      <xdr:col>85</xdr:col>
      <xdr:colOff>177800</xdr:colOff>
      <xdr:row>96</xdr:row>
      <xdr:rowOff>109804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6268700" y="1646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158081</xdr:rowOff>
    </xdr:from>
    <xdr:ext cx="534377"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644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132296</xdr:rowOff>
    </xdr:from>
    <xdr:to>
      <xdr:col>81</xdr:col>
      <xdr:colOff>101600</xdr:colOff>
      <xdr:row>93</xdr:row>
      <xdr:rowOff>62446</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5430500" y="1590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78973</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4111" y="1568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45162</xdr:rowOff>
    </xdr:from>
    <xdr:to>
      <xdr:col>76</xdr:col>
      <xdr:colOff>165100</xdr:colOff>
      <xdr:row>97</xdr:row>
      <xdr:rowOff>146762</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4541500" y="1667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137889</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5111" y="1676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81432</xdr:rowOff>
    </xdr:from>
    <xdr:to>
      <xdr:col>72</xdr:col>
      <xdr:colOff>38100</xdr:colOff>
      <xdr:row>97</xdr:row>
      <xdr:rowOff>11582</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3652500" y="1654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2709</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36111" y="1663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92824</xdr:rowOff>
    </xdr:from>
    <xdr:to>
      <xdr:col>67</xdr:col>
      <xdr:colOff>101600</xdr:colOff>
      <xdr:row>98</xdr:row>
      <xdr:rowOff>22974</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2763500" y="1672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14101</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7111" y="1681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27178</xdr:rowOff>
    </xdr:from>
    <xdr:to>
      <xdr:col>116</xdr:col>
      <xdr:colOff>62864</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342128"/>
          <a:ext cx="1269" cy="1388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145305</xdr:rowOff>
    </xdr:from>
    <xdr:ext cx="534377"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511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27178</xdr:rowOff>
    </xdr:from>
    <xdr:to>
      <xdr:col>116</xdr:col>
      <xdr:colOff>152400</xdr:colOff>
      <xdr:row>31</xdr:row>
      <xdr:rowOff>27178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34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116349</xdr:rowOff>
    </xdr:from>
    <xdr:ext cx="469744"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117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93472</xdr:rowOff>
    </xdr:from>
    <xdr:to>
      <xdr:col>116</xdr:col>
      <xdr:colOff>114300</xdr:colOff>
      <xdr:row>37</xdr:row>
      <xdr:rowOff>23622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26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118364</xdr:rowOff>
    </xdr:from>
    <xdr:to>
      <xdr:col>112</xdr:col>
      <xdr:colOff>38100</xdr:colOff>
      <xdr:row>37</xdr:row>
      <xdr:rowOff>48514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65041</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088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102616</xdr:rowOff>
    </xdr:from>
    <xdr:to>
      <xdr:col>107</xdr:col>
      <xdr:colOff>101600</xdr:colOff>
      <xdr:row>37</xdr:row>
      <xdr:rowOff>32766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49293</xdr:rowOff>
    </xdr:from>
    <xdr:ext cx="469744"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199428" y="60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96774</xdr:rowOff>
    </xdr:from>
    <xdr:to>
      <xdr:col>102</xdr:col>
      <xdr:colOff>165100</xdr:colOff>
      <xdr:row>37</xdr:row>
      <xdr:rowOff>26924</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43451</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10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58674</xdr:rowOff>
    </xdr:from>
    <xdr:to>
      <xdr:col>98</xdr:col>
      <xdr:colOff>38100</xdr:colOff>
      <xdr:row>36</xdr:row>
      <xdr:rowOff>160274</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5351</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21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rgbClr val="0070C0"/>
              </a:solidFill>
              <a:latin typeface="ＭＳ Ｐゴシック" panose="020B0600070205080204" pitchFamily="50" charset="-128"/>
              <a:ea typeface="ＭＳ Ｐゴシック" panose="020B0600070205080204" pitchFamily="50" charset="-128"/>
            </a:rPr>
            <a:t>　</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議会費は、旅費（議員費用弁償）の増等の影響で、前年度比で</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％上昇しました。依然として人件費の割合が高く類似団体に比べコスト高となっています。</a:t>
          </a: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総務費は、令和３年度は令和２年度の特別定額給付金給付事業の皆減等により、類似団体平均値と同様に大幅に減少しました。令和４年度は岡山芸術創造劇場整備の増等により前年度比で</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18.5</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％上昇しています。</a:t>
          </a: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民生費は、子どものための教育・保育給付費の増や電力・ガス食料品等価格高騰緊急支援給付金の皆増の一方で、子育て世帯臨時特別給付金や住民税非課税世帯等に対する臨時特別給付金の減により、前年度比で</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3.4</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％低下しています。</a:t>
          </a: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衛生費は、新型コロナウイルス感染症対策事業費の増の一方で、斎場施設関連整備や一般廃棄物処理施設整備基金への積立金の減等により、前年度比で</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％低下しています。</a:t>
          </a:r>
        </a:p>
        <a:p>
          <a:r>
            <a:rPr kumimoji="1" lang="ja-JP" altLang="en-US" sz="1150">
              <a:solidFill>
                <a:srgbClr val="0070C0"/>
              </a:solidFill>
              <a:latin typeface="ＭＳ Ｐゴシック" panose="020B0600070205080204" pitchFamily="50" charset="-128"/>
              <a:ea typeface="ＭＳ Ｐゴシック" panose="020B0600070205080204" pitchFamily="50" charset="-128"/>
            </a:rPr>
            <a:t>　</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農林水産業費は、米販売農家次期作継続応援給付事業や肥料高騰対策事業の皆増等により、前年度比で</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11.2</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％増加しています。また、広大な岡山平野における土地改良事業に係る元利償還交付金や用水路に係る維持管理費等の経費が生じるため、依然として類似団体内平均値に比べコスト高となっています。</a:t>
          </a:r>
          <a:endParaRPr kumimoji="1" lang="en-US" altLang="ja-JP" sz="11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教育費は、平成</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年度から、県費負担教職員の権限移譲に伴い、給与費負担が増加したことにより、大幅な増となりました。令和４年度は山南学園整備の減等により、</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％低下しました。</a:t>
          </a:r>
          <a:r>
            <a:rPr kumimoji="1" lang="ja-JP" altLang="en-US" sz="1150">
              <a:solidFill>
                <a:srgbClr val="0070C0"/>
              </a:solidFill>
              <a:latin typeface="ＭＳ Ｐゴシック" panose="020B0600070205080204" pitchFamily="50" charset="-128"/>
              <a:ea typeface="ＭＳ Ｐゴシック" panose="020B0600070205080204" pitchFamily="50" charset="-128"/>
            </a:rPr>
            <a:t>　</a:t>
          </a:r>
        </a:p>
        <a:p>
          <a:r>
            <a:rPr kumimoji="1" lang="ja-JP" altLang="en-US" sz="1150">
              <a:solidFill>
                <a:srgbClr val="0070C0"/>
              </a:solidFill>
              <a:latin typeface="ＭＳ Ｐゴシック" panose="020B0600070205080204" pitchFamily="50" charset="-128"/>
              <a:ea typeface="ＭＳ Ｐゴシック" panose="020B0600070205080204" pitchFamily="50" charset="-128"/>
            </a:rPr>
            <a:t>　</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公債費は、令和２年度まで類似団体内平均値を下回る水準で推移していましたが、令和３年度は臨時財政対策債などの借換債未発行に伴う償還額の増に伴い元金償還額が増加したことにより上昇しました。令和４年度は借換債の一部発行等による元金償還金の減により前年度比で</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21.7</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％低下し、類似団体内平均値を下回りました。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r>
            <a:rPr kumimoji="1" lang="ja-JP" altLang="en-US" sz="1300">
              <a:solidFill>
                <a:srgbClr val="0070C0"/>
              </a:solidFill>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令和４年度は子育て世帯臨時特別給付金の減等により歳入及び歳出ともに減となる中、岡山芸術創造劇場整備に係る支出の増等により、実質収支額は前年度比で</a:t>
          </a:r>
          <a:r>
            <a:rPr kumimoji="1" lang="en-US" altLang="ja-JP" sz="1300">
              <a:solidFill>
                <a:sysClr val="windowText" lastClr="000000"/>
              </a:solidFill>
              <a:latin typeface="ＭＳ ゴシック" pitchFamily="49" charset="-128"/>
              <a:ea typeface="ＭＳ ゴシック" pitchFamily="49" charset="-128"/>
            </a:rPr>
            <a:t>38</a:t>
          </a:r>
          <a:r>
            <a:rPr kumimoji="1" lang="ja-JP" altLang="en-US" sz="1300">
              <a:solidFill>
                <a:sysClr val="windowText" lastClr="000000"/>
              </a:solidFill>
              <a:latin typeface="ＭＳ ゴシック" pitchFamily="49" charset="-128"/>
              <a:ea typeface="ＭＳ ゴシック" pitchFamily="49" charset="-128"/>
            </a:rPr>
            <a:t>億</a:t>
          </a:r>
          <a:r>
            <a:rPr kumimoji="1" lang="en-US" altLang="ja-JP" sz="1300">
              <a:solidFill>
                <a:sysClr val="windowText" lastClr="000000"/>
              </a:solidFill>
              <a:latin typeface="ＭＳ ゴシック" pitchFamily="49" charset="-128"/>
              <a:ea typeface="ＭＳ ゴシック" pitchFamily="49" charset="-128"/>
            </a:rPr>
            <a:t>21</a:t>
          </a:r>
          <a:r>
            <a:rPr kumimoji="1" lang="ja-JP" altLang="en-US" sz="1300">
              <a:solidFill>
                <a:sysClr val="windowText" lastClr="000000"/>
              </a:solidFill>
              <a:latin typeface="ＭＳ ゴシック" pitchFamily="49" charset="-128"/>
              <a:ea typeface="ＭＳ ゴシック" pitchFamily="49" charset="-128"/>
            </a:rPr>
            <a:t>百万円の減、標準財政規模比では</a:t>
          </a:r>
          <a:r>
            <a:rPr kumimoji="1" lang="en-US" altLang="ja-JP" sz="1300">
              <a:solidFill>
                <a:sysClr val="windowText" lastClr="000000"/>
              </a:solidFill>
              <a:latin typeface="ＭＳ ゴシック" pitchFamily="49" charset="-128"/>
              <a:ea typeface="ＭＳ ゴシック" pitchFamily="49" charset="-128"/>
            </a:rPr>
            <a:t>1.68</a:t>
          </a:r>
          <a:r>
            <a:rPr kumimoji="1" lang="ja-JP" altLang="en-US" sz="1300">
              <a:solidFill>
                <a:sysClr val="windowText" lastClr="000000"/>
              </a:solidFill>
              <a:latin typeface="ＭＳ ゴシック" pitchFamily="49" charset="-128"/>
              <a:ea typeface="ＭＳ ゴシック" pitchFamily="49" charset="-128"/>
            </a:rPr>
            <a:t>％低下しています。</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　実質単年度収支は、財政調整基金の取り崩し等により平成</a:t>
          </a:r>
          <a:r>
            <a:rPr kumimoji="1" lang="en-US" altLang="ja-JP" sz="1300">
              <a:solidFill>
                <a:sysClr val="windowText" lastClr="000000"/>
              </a:solidFill>
              <a:latin typeface="ＭＳ ゴシック" pitchFamily="49" charset="-128"/>
              <a:ea typeface="ＭＳ ゴシック" pitchFamily="49" charset="-128"/>
            </a:rPr>
            <a:t>23</a:t>
          </a:r>
          <a:r>
            <a:rPr kumimoji="1" lang="ja-JP" altLang="en-US" sz="1300">
              <a:solidFill>
                <a:sysClr val="windowText" lastClr="000000"/>
              </a:solidFill>
              <a:latin typeface="ＭＳ ゴシック" pitchFamily="49" charset="-128"/>
              <a:ea typeface="ＭＳ ゴシック" pitchFamily="49" charset="-128"/>
            </a:rPr>
            <a:t>年度以降マイナスとなっていましたが、令和３年度は借換債の未発行及び減債基金への積立による臨時財政対策債の繰上償還額の増加等によりプラスとなりました。令和４年度は借換債発行による繰上償還額の減少等により、再びマイナスとなっ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年度まで赤字が発生していた岡山市住宅新築資金等貸付事業費特別会計を廃止したため、平成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年度以降は全ての会計において黒字となっており、実質赤字比率は該当しておりません。</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391046068</v>
      </c>
      <c r="BO4" s="371"/>
      <c r="BP4" s="371"/>
      <c r="BQ4" s="371"/>
      <c r="BR4" s="371"/>
      <c r="BS4" s="371"/>
      <c r="BT4" s="371"/>
      <c r="BU4" s="372"/>
      <c r="BV4" s="370">
        <v>402822136</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4.5999999999999996</v>
      </c>
      <c r="CU4" s="377"/>
      <c r="CV4" s="377"/>
      <c r="CW4" s="377"/>
      <c r="CX4" s="377"/>
      <c r="CY4" s="377"/>
      <c r="CZ4" s="377"/>
      <c r="DA4" s="378"/>
      <c r="DB4" s="376">
        <v>6.3</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375817774</v>
      </c>
      <c r="BO5" s="408"/>
      <c r="BP5" s="408"/>
      <c r="BQ5" s="408"/>
      <c r="BR5" s="408"/>
      <c r="BS5" s="408"/>
      <c r="BT5" s="408"/>
      <c r="BU5" s="409"/>
      <c r="BV5" s="407">
        <v>383657449</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89.3</v>
      </c>
      <c r="CU5" s="405"/>
      <c r="CV5" s="405"/>
      <c r="CW5" s="405"/>
      <c r="CX5" s="405"/>
      <c r="CY5" s="405"/>
      <c r="CZ5" s="405"/>
      <c r="DA5" s="406"/>
      <c r="DB5" s="404">
        <v>85.5</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15228294</v>
      </c>
      <c r="BO6" s="408"/>
      <c r="BP6" s="408"/>
      <c r="BQ6" s="408"/>
      <c r="BR6" s="408"/>
      <c r="BS6" s="408"/>
      <c r="BT6" s="408"/>
      <c r="BU6" s="409"/>
      <c r="BV6" s="407">
        <v>19164687</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95.3</v>
      </c>
      <c r="CU6" s="445"/>
      <c r="CV6" s="445"/>
      <c r="CW6" s="445"/>
      <c r="CX6" s="445"/>
      <c r="CY6" s="445"/>
      <c r="CZ6" s="445"/>
      <c r="DA6" s="446"/>
      <c r="DB6" s="444">
        <v>92.9</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5665142</v>
      </c>
      <c r="BO7" s="408"/>
      <c r="BP7" s="408"/>
      <c r="BQ7" s="408"/>
      <c r="BR7" s="408"/>
      <c r="BS7" s="408"/>
      <c r="BT7" s="408"/>
      <c r="BU7" s="409"/>
      <c r="BV7" s="407">
        <v>5780890</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206289107</v>
      </c>
      <c r="CU7" s="408"/>
      <c r="CV7" s="408"/>
      <c r="CW7" s="408"/>
      <c r="CX7" s="408"/>
      <c r="CY7" s="408"/>
      <c r="CZ7" s="408"/>
      <c r="DA7" s="409"/>
      <c r="DB7" s="407">
        <v>211842919</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95</v>
      </c>
      <c r="AV8" s="440"/>
      <c r="AW8" s="440"/>
      <c r="AX8" s="440"/>
      <c r="AY8" s="441" t="s">
        <v>110</v>
      </c>
      <c r="AZ8" s="442"/>
      <c r="BA8" s="442"/>
      <c r="BB8" s="442"/>
      <c r="BC8" s="442"/>
      <c r="BD8" s="442"/>
      <c r="BE8" s="442"/>
      <c r="BF8" s="442"/>
      <c r="BG8" s="442"/>
      <c r="BH8" s="442"/>
      <c r="BI8" s="442"/>
      <c r="BJ8" s="442"/>
      <c r="BK8" s="442"/>
      <c r="BL8" s="442"/>
      <c r="BM8" s="443"/>
      <c r="BN8" s="407">
        <v>9563152</v>
      </c>
      <c r="BO8" s="408"/>
      <c r="BP8" s="408"/>
      <c r="BQ8" s="408"/>
      <c r="BR8" s="408"/>
      <c r="BS8" s="408"/>
      <c r="BT8" s="408"/>
      <c r="BU8" s="409"/>
      <c r="BV8" s="407">
        <v>13383797</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0.76</v>
      </c>
      <c r="CU8" s="448"/>
      <c r="CV8" s="448"/>
      <c r="CW8" s="448"/>
      <c r="CX8" s="448"/>
      <c r="CY8" s="448"/>
      <c r="CZ8" s="448"/>
      <c r="DA8" s="449"/>
      <c r="DB8" s="447">
        <v>0.77</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724691</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95</v>
      </c>
      <c r="AV9" s="440"/>
      <c r="AW9" s="440"/>
      <c r="AX9" s="440"/>
      <c r="AY9" s="441" t="s">
        <v>116</v>
      </c>
      <c r="AZ9" s="442"/>
      <c r="BA9" s="442"/>
      <c r="BB9" s="442"/>
      <c r="BC9" s="442"/>
      <c r="BD9" s="442"/>
      <c r="BE9" s="442"/>
      <c r="BF9" s="442"/>
      <c r="BG9" s="442"/>
      <c r="BH9" s="442"/>
      <c r="BI9" s="442"/>
      <c r="BJ9" s="442"/>
      <c r="BK9" s="442"/>
      <c r="BL9" s="442"/>
      <c r="BM9" s="443"/>
      <c r="BN9" s="407">
        <v>-3820645</v>
      </c>
      <c r="BO9" s="408"/>
      <c r="BP9" s="408"/>
      <c r="BQ9" s="408"/>
      <c r="BR9" s="408"/>
      <c r="BS9" s="408"/>
      <c r="BT9" s="408"/>
      <c r="BU9" s="409"/>
      <c r="BV9" s="407">
        <v>1454856</v>
      </c>
      <c r="BW9" s="408"/>
      <c r="BX9" s="408"/>
      <c r="BY9" s="408"/>
      <c r="BZ9" s="408"/>
      <c r="CA9" s="408"/>
      <c r="CB9" s="408"/>
      <c r="CC9" s="409"/>
      <c r="CD9" s="410" t="s">
        <v>117</v>
      </c>
      <c r="CE9" s="411"/>
      <c r="CF9" s="411"/>
      <c r="CG9" s="411"/>
      <c r="CH9" s="411"/>
      <c r="CI9" s="411"/>
      <c r="CJ9" s="411"/>
      <c r="CK9" s="411"/>
      <c r="CL9" s="411"/>
      <c r="CM9" s="411"/>
      <c r="CN9" s="411"/>
      <c r="CO9" s="411"/>
      <c r="CP9" s="411"/>
      <c r="CQ9" s="411"/>
      <c r="CR9" s="411"/>
      <c r="CS9" s="412"/>
      <c r="CT9" s="404">
        <v>14.9</v>
      </c>
      <c r="CU9" s="405"/>
      <c r="CV9" s="405"/>
      <c r="CW9" s="405"/>
      <c r="CX9" s="405"/>
      <c r="CY9" s="405"/>
      <c r="CZ9" s="405"/>
      <c r="DA9" s="406"/>
      <c r="DB9" s="404">
        <v>18.8</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118</v>
      </c>
      <c r="M10" s="437"/>
      <c r="N10" s="437"/>
      <c r="O10" s="437"/>
      <c r="P10" s="437"/>
      <c r="Q10" s="438"/>
      <c r="R10" s="458">
        <v>719474</v>
      </c>
      <c r="S10" s="459"/>
      <c r="T10" s="459"/>
      <c r="U10" s="459"/>
      <c r="V10" s="460"/>
      <c r="W10" s="395"/>
      <c r="X10" s="396"/>
      <c r="Y10" s="396"/>
      <c r="Z10" s="396"/>
      <c r="AA10" s="396"/>
      <c r="AB10" s="396"/>
      <c r="AC10" s="396"/>
      <c r="AD10" s="396"/>
      <c r="AE10" s="396"/>
      <c r="AF10" s="396"/>
      <c r="AG10" s="396"/>
      <c r="AH10" s="396"/>
      <c r="AI10" s="396"/>
      <c r="AJ10" s="396"/>
      <c r="AK10" s="396"/>
      <c r="AL10" s="399"/>
      <c r="AM10" s="436" t="s">
        <v>119</v>
      </c>
      <c r="AN10" s="437"/>
      <c r="AO10" s="437"/>
      <c r="AP10" s="437"/>
      <c r="AQ10" s="437"/>
      <c r="AR10" s="437"/>
      <c r="AS10" s="437"/>
      <c r="AT10" s="438"/>
      <c r="AU10" s="439" t="s">
        <v>120</v>
      </c>
      <c r="AV10" s="440"/>
      <c r="AW10" s="440"/>
      <c r="AX10" s="440"/>
      <c r="AY10" s="441" t="s">
        <v>121</v>
      </c>
      <c r="AZ10" s="442"/>
      <c r="BA10" s="442"/>
      <c r="BB10" s="442"/>
      <c r="BC10" s="442"/>
      <c r="BD10" s="442"/>
      <c r="BE10" s="442"/>
      <c r="BF10" s="442"/>
      <c r="BG10" s="442"/>
      <c r="BH10" s="442"/>
      <c r="BI10" s="442"/>
      <c r="BJ10" s="442"/>
      <c r="BK10" s="442"/>
      <c r="BL10" s="442"/>
      <c r="BM10" s="443"/>
      <c r="BN10" s="407">
        <v>4105</v>
      </c>
      <c r="BO10" s="408"/>
      <c r="BP10" s="408"/>
      <c r="BQ10" s="408"/>
      <c r="BR10" s="408"/>
      <c r="BS10" s="408"/>
      <c r="BT10" s="408"/>
      <c r="BU10" s="409"/>
      <c r="BV10" s="407">
        <v>5193</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126</v>
      </c>
      <c r="AV11" s="440"/>
      <c r="AW11" s="440"/>
      <c r="AX11" s="440"/>
      <c r="AY11" s="441" t="s">
        <v>127</v>
      </c>
      <c r="AZ11" s="442"/>
      <c r="BA11" s="442"/>
      <c r="BB11" s="442"/>
      <c r="BC11" s="442"/>
      <c r="BD11" s="442"/>
      <c r="BE11" s="442"/>
      <c r="BF11" s="442"/>
      <c r="BG11" s="442"/>
      <c r="BH11" s="442"/>
      <c r="BI11" s="442"/>
      <c r="BJ11" s="442"/>
      <c r="BK11" s="442"/>
      <c r="BL11" s="442"/>
      <c r="BM11" s="443"/>
      <c r="BN11" s="407">
        <v>3000000</v>
      </c>
      <c r="BO11" s="408"/>
      <c r="BP11" s="408"/>
      <c r="BQ11" s="408"/>
      <c r="BR11" s="408"/>
      <c r="BS11" s="408"/>
      <c r="BT11" s="408"/>
      <c r="BU11" s="409"/>
      <c r="BV11" s="407">
        <v>14857304</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702020</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5000000</v>
      </c>
      <c r="BO12" s="408"/>
      <c r="BP12" s="408"/>
      <c r="BQ12" s="408"/>
      <c r="BR12" s="408"/>
      <c r="BS12" s="408"/>
      <c r="BT12" s="408"/>
      <c r="BU12" s="409"/>
      <c r="BV12" s="407">
        <v>5377824</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129</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687932</v>
      </c>
      <c r="S13" s="492"/>
      <c r="T13" s="492"/>
      <c r="U13" s="492"/>
      <c r="V13" s="493"/>
      <c r="W13" s="423" t="s">
        <v>141</v>
      </c>
      <c r="X13" s="424"/>
      <c r="Y13" s="424"/>
      <c r="Z13" s="424"/>
      <c r="AA13" s="424"/>
      <c r="AB13" s="414"/>
      <c r="AC13" s="458">
        <v>7487</v>
      </c>
      <c r="AD13" s="459"/>
      <c r="AE13" s="459"/>
      <c r="AF13" s="459"/>
      <c r="AG13" s="501"/>
      <c r="AH13" s="458">
        <v>8329</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-5816540</v>
      </c>
      <c r="BO13" s="408"/>
      <c r="BP13" s="408"/>
      <c r="BQ13" s="408"/>
      <c r="BR13" s="408"/>
      <c r="BS13" s="408"/>
      <c r="BT13" s="408"/>
      <c r="BU13" s="409"/>
      <c r="BV13" s="407">
        <v>10939529</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5.3</v>
      </c>
      <c r="CU13" s="405"/>
      <c r="CV13" s="405"/>
      <c r="CW13" s="405"/>
      <c r="CX13" s="405"/>
      <c r="CY13" s="405"/>
      <c r="CZ13" s="405"/>
      <c r="DA13" s="406"/>
      <c r="DB13" s="404">
        <v>5.0999999999999996</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704487</v>
      </c>
      <c r="S14" s="492"/>
      <c r="T14" s="492"/>
      <c r="U14" s="492"/>
      <c r="V14" s="493"/>
      <c r="W14" s="397"/>
      <c r="X14" s="398"/>
      <c r="Y14" s="398"/>
      <c r="Z14" s="398"/>
      <c r="AA14" s="398"/>
      <c r="AB14" s="387"/>
      <c r="AC14" s="494">
        <v>2.2999999999999998</v>
      </c>
      <c r="AD14" s="495"/>
      <c r="AE14" s="495"/>
      <c r="AF14" s="495"/>
      <c r="AG14" s="496"/>
      <c r="AH14" s="494">
        <v>2.6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148</v>
      </c>
      <c r="CU14" s="506"/>
      <c r="CV14" s="506"/>
      <c r="CW14" s="506"/>
      <c r="CX14" s="506"/>
      <c r="CY14" s="506"/>
      <c r="CZ14" s="506"/>
      <c r="DA14" s="507"/>
      <c r="DB14" s="505" t="s">
        <v>130</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149</v>
      </c>
      <c r="N15" s="499"/>
      <c r="O15" s="499"/>
      <c r="P15" s="499"/>
      <c r="Q15" s="500"/>
      <c r="R15" s="491">
        <v>691603</v>
      </c>
      <c r="S15" s="492"/>
      <c r="T15" s="492"/>
      <c r="U15" s="492"/>
      <c r="V15" s="493"/>
      <c r="W15" s="423" t="s">
        <v>150</v>
      </c>
      <c r="X15" s="424"/>
      <c r="Y15" s="424"/>
      <c r="Z15" s="424"/>
      <c r="AA15" s="424"/>
      <c r="AB15" s="414"/>
      <c r="AC15" s="458">
        <v>69148</v>
      </c>
      <c r="AD15" s="459"/>
      <c r="AE15" s="459"/>
      <c r="AF15" s="459"/>
      <c r="AG15" s="501"/>
      <c r="AH15" s="458">
        <v>70742</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121974096</v>
      </c>
      <c r="BO15" s="371"/>
      <c r="BP15" s="371"/>
      <c r="BQ15" s="371"/>
      <c r="BR15" s="371"/>
      <c r="BS15" s="371"/>
      <c r="BT15" s="371"/>
      <c r="BU15" s="372"/>
      <c r="BV15" s="370">
        <v>114941603</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21.5</v>
      </c>
      <c r="AD16" s="495"/>
      <c r="AE16" s="495"/>
      <c r="AF16" s="495"/>
      <c r="AG16" s="496"/>
      <c r="AH16" s="494">
        <v>22</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161828109</v>
      </c>
      <c r="BO16" s="408"/>
      <c r="BP16" s="408"/>
      <c r="BQ16" s="408"/>
      <c r="BR16" s="408"/>
      <c r="BS16" s="408"/>
      <c r="BT16" s="408"/>
      <c r="BU16" s="409"/>
      <c r="BV16" s="407">
        <v>157394646</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245491</v>
      </c>
      <c r="AD17" s="459"/>
      <c r="AE17" s="459"/>
      <c r="AF17" s="459"/>
      <c r="AG17" s="501"/>
      <c r="AH17" s="458">
        <v>242725</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152280699</v>
      </c>
      <c r="BO17" s="408"/>
      <c r="BP17" s="408"/>
      <c r="BQ17" s="408"/>
      <c r="BR17" s="408"/>
      <c r="BS17" s="408"/>
      <c r="BT17" s="408"/>
      <c r="BU17" s="409"/>
      <c r="BV17" s="407">
        <v>143290867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160</v>
      </c>
      <c r="C18" s="450"/>
      <c r="D18" s="450"/>
      <c r="E18" s="530"/>
      <c r="F18" s="530"/>
      <c r="G18" s="530"/>
      <c r="H18" s="530"/>
      <c r="I18" s="530"/>
      <c r="J18" s="530"/>
      <c r="K18" s="530"/>
      <c r="L18" s="531">
        <v>789.95</v>
      </c>
      <c r="M18" s="531"/>
      <c r="N18" s="531"/>
      <c r="O18" s="531"/>
      <c r="P18" s="531"/>
      <c r="Q18" s="531"/>
      <c r="R18" s="532"/>
      <c r="S18" s="532"/>
      <c r="T18" s="532"/>
      <c r="U18" s="532"/>
      <c r="V18" s="533"/>
      <c r="W18" s="425"/>
      <c r="X18" s="426"/>
      <c r="Y18" s="426"/>
      <c r="Z18" s="426"/>
      <c r="AA18" s="426"/>
      <c r="AB18" s="417"/>
      <c r="AC18" s="534">
        <v>76.2</v>
      </c>
      <c r="AD18" s="535"/>
      <c r="AE18" s="535"/>
      <c r="AF18" s="535"/>
      <c r="AG18" s="536"/>
      <c r="AH18" s="534">
        <v>75.400000000000006</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188206618</v>
      </c>
      <c r="BO18" s="408"/>
      <c r="BP18" s="408"/>
      <c r="BQ18" s="408"/>
      <c r="BR18" s="408"/>
      <c r="BS18" s="408"/>
      <c r="BT18" s="408"/>
      <c r="BU18" s="409"/>
      <c r="BV18" s="407">
        <v>183659050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162</v>
      </c>
      <c r="C19" s="450"/>
      <c r="D19" s="450"/>
      <c r="E19" s="530"/>
      <c r="F19" s="530"/>
      <c r="G19" s="530"/>
      <c r="H19" s="530"/>
      <c r="I19" s="530"/>
      <c r="J19" s="530"/>
      <c r="K19" s="530"/>
      <c r="L19" s="538">
        <v>917</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245165996</v>
      </c>
      <c r="BO19" s="408"/>
      <c r="BP19" s="408"/>
      <c r="BQ19" s="408"/>
      <c r="BR19" s="408"/>
      <c r="BS19" s="408"/>
      <c r="BT19" s="408"/>
      <c r="BU19" s="409"/>
      <c r="BV19" s="407">
        <v>249484165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164</v>
      </c>
      <c r="C20" s="450"/>
      <c r="D20" s="450"/>
      <c r="E20" s="530"/>
      <c r="F20" s="530"/>
      <c r="G20" s="530"/>
      <c r="H20" s="530"/>
      <c r="I20" s="530"/>
      <c r="J20" s="530"/>
      <c r="K20" s="530"/>
      <c r="L20" s="538">
        <v>327620</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343772121</v>
      </c>
      <c r="BO22" s="371"/>
      <c r="BP22" s="371"/>
      <c r="BQ22" s="371"/>
      <c r="BR22" s="371"/>
      <c r="BS22" s="371"/>
      <c r="BT22" s="371"/>
      <c r="BU22" s="372"/>
      <c r="BV22" s="370">
        <v>337676285</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141115810</v>
      </c>
      <c r="BO23" s="408"/>
      <c r="BP23" s="408"/>
      <c r="BQ23" s="408"/>
      <c r="BR23" s="408"/>
      <c r="BS23" s="408"/>
      <c r="BT23" s="408"/>
      <c r="BU23" s="409"/>
      <c r="BV23" s="407">
        <v>145261030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174</v>
      </c>
      <c r="F24" s="437"/>
      <c r="G24" s="437"/>
      <c r="H24" s="437"/>
      <c r="I24" s="437"/>
      <c r="J24" s="437"/>
      <c r="K24" s="438"/>
      <c r="L24" s="458">
        <v>1</v>
      </c>
      <c r="M24" s="459"/>
      <c r="N24" s="459"/>
      <c r="O24" s="459"/>
      <c r="P24" s="501"/>
      <c r="Q24" s="458">
        <v>11600</v>
      </c>
      <c r="R24" s="459"/>
      <c r="S24" s="459"/>
      <c r="T24" s="459"/>
      <c r="U24" s="459"/>
      <c r="V24" s="501"/>
      <c r="W24" s="553"/>
      <c r="X24" s="554"/>
      <c r="Y24" s="555"/>
      <c r="Z24" s="457" t="s">
        <v>175</v>
      </c>
      <c r="AA24" s="437"/>
      <c r="AB24" s="437"/>
      <c r="AC24" s="437"/>
      <c r="AD24" s="437"/>
      <c r="AE24" s="437"/>
      <c r="AF24" s="437"/>
      <c r="AG24" s="438"/>
      <c r="AH24" s="458">
        <v>4516</v>
      </c>
      <c r="AI24" s="459"/>
      <c r="AJ24" s="459"/>
      <c r="AK24" s="459"/>
      <c r="AL24" s="501"/>
      <c r="AM24" s="458">
        <v>14830544</v>
      </c>
      <c r="AN24" s="459"/>
      <c r="AO24" s="459"/>
      <c r="AP24" s="459"/>
      <c r="AQ24" s="459"/>
      <c r="AR24" s="501"/>
      <c r="AS24" s="458">
        <v>3284</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181383159</v>
      </c>
      <c r="BO24" s="408"/>
      <c r="BP24" s="408"/>
      <c r="BQ24" s="408"/>
      <c r="BR24" s="408"/>
      <c r="BS24" s="408"/>
      <c r="BT24" s="408"/>
      <c r="BU24" s="409"/>
      <c r="BV24" s="407">
        <v>174267727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177</v>
      </c>
      <c r="F25" s="437"/>
      <c r="G25" s="437"/>
      <c r="H25" s="437"/>
      <c r="I25" s="437"/>
      <c r="J25" s="437"/>
      <c r="K25" s="438"/>
      <c r="L25" s="458">
        <v>2</v>
      </c>
      <c r="M25" s="459"/>
      <c r="N25" s="459"/>
      <c r="O25" s="459"/>
      <c r="P25" s="501"/>
      <c r="Q25" s="458">
        <v>9200</v>
      </c>
      <c r="R25" s="459"/>
      <c r="S25" s="459"/>
      <c r="T25" s="459"/>
      <c r="U25" s="459"/>
      <c r="V25" s="501"/>
      <c r="W25" s="553"/>
      <c r="X25" s="554"/>
      <c r="Y25" s="555"/>
      <c r="Z25" s="457" t="s">
        <v>178</v>
      </c>
      <c r="AA25" s="437"/>
      <c r="AB25" s="437"/>
      <c r="AC25" s="437"/>
      <c r="AD25" s="437"/>
      <c r="AE25" s="437"/>
      <c r="AF25" s="437"/>
      <c r="AG25" s="438"/>
      <c r="AH25" s="458">
        <v>765</v>
      </c>
      <c r="AI25" s="459"/>
      <c r="AJ25" s="459"/>
      <c r="AK25" s="459"/>
      <c r="AL25" s="501"/>
      <c r="AM25" s="458">
        <v>2459475</v>
      </c>
      <c r="AN25" s="459"/>
      <c r="AO25" s="459"/>
      <c r="AP25" s="459"/>
      <c r="AQ25" s="459"/>
      <c r="AR25" s="501"/>
      <c r="AS25" s="458">
        <v>3215</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145075961</v>
      </c>
      <c r="BO25" s="371"/>
      <c r="BP25" s="371"/>
      <c r="BQ25" s="371"/>
      <c r="BR25" s="371"/>
      <c r="BS25" s="371"/>
      <c r="BT25" s="371"/>
      <c r="BU25" s="372"/>
      <c r="BV25" s="370">
        <v>130568229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180</v>
      </c>
      <c r="F26" s="437"/>
      <c r="G26" s="437"/>
      <c r="H26" s="437"/>
      <c r="I26" s="437"/>
      <c r="J26" s="437"/>
      <c r="K26" s="438"/>
      <c r="L26" s="458">
        <v>1</v>
      </c>
      <c r="M26" s="459"/>
      <c r="N26" s="459"/>
      <c r="O26" s="459"/>
      <c r="P26" s="501"/>
      <c r="Q26" s="458">
        <v>5969</v>
      </c>
      <c r="R26" s="459"/>
      <c r="S26" s="459"/>
      <c r="T26" s="459"/>
      <c r="U26" s="459"/>
      <c r="V26" s="501"/>
      <c r="W26" s="553"/>
      <c r="X26" s="554"/>
      <c r="Y26" s="555"/>
      <c r="Z26" s="457" t="s">
        <v>181</v>
      </c>
      <c r="AA26" s="559"/>
      <c r="AB26" s="559"/>
      <c r="AC26" s="559"/>
      <c r="AD26" s="559"/>
      <c r="AE26" s="559"/>
      <c r="AF26" s="559"/>
      <c r="AG26" s="560"/>
      <c r="AH26" s="458">
        <v>317</v>
      </c>
      <c r="AI26" s="459"/>
      <c r="AJ26" s="459"/>
      <c r="AK26" s="459"/>
      <c r="AL26" s="501"/>
      <c r="AM26" s="458">
        <v>1018838</v>
      </c>
      <c r="AN26" s="459"/>
      <c r="AO26" s="459"/>
      <c r="AP26" s="459"/>
      <c r="AQ26" s="459"/>
      <c r="AR26" s="501"/>
      <c r="AS26" s="458">
        <v>3214</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v>1251401</v>
      </c>
      <c r="BO26" s="408"/>
      <c r="BP26" s="408"/>
      <c r="BQ26" s="408"/>
      <c r="BR26" s="408"/>
      <c r="BS26" s="408"/>
      <c r="BT26" s="408"/>
      <c r="BU26" s="409"/>
      <c r="BV26" s="407">
        <v>1299147</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183</v>
      </c>
      <c r="F27" s="437"/>
      <c r="G27" s="437"/>
      <c r="H27" s="437"/>
      <c r="I27" s="437"/>
      <c r="J27" s="437"/>
      <c r="K27" s="438"/>
      <c r="L27" s="458">
        <v>1</v>
      </c>
      <c r="M27" s="459"/>
      <c r="N27" s="459"/>
      <c r="O27" s="459"/>
      <c r="P27" s="501"/>
      <c r="Q27" s="458">
        <v>8500</v>
      </c>
      <c r="R27" s="459"/>
      <c r="S27" s="459"/>
      <c r="T27" s="459"/>
      <c r="U27" s="459"/>
      <c r="V27" s="501"/>
      <c r="W27" s="553"/>
      <c r="X27" s="554"/>
      <c r="Y27" s="555"/>
      <c r="Z27" s="457" t="s">
        <v>184</v>
      </c>
      <c r="AA27" s="437"/>
      <c r="AB27" s="437"/>
      <c r="AC27" s="437"/>
      <c r="AD27" s="437"/>
      <c r="AE27" s="437"/>
      <c r="AF27" s="437"/>
      <c r="AG27" s="438"/>
      <c r="AH27" s="458">
        <v>3356</v>
      </c>
      <c r="AI27" s="459"/>
      <c r="AJ27" s="459"/>
      <c r="AK27" s="459"/>
      <c r="AL27" s="501"/>
      <c r="AM27" s="458">
        <v>11898906</v>
      </c>
      <c r="AN27" s="459"/>
      <c r="AO27" s="459"/>
      <c r="AP27" s="459"/>
      <c r="AQ27" s="459"/>
      <c r="AR27" s="501"/>
      <c r="AS27" s="458">
        <v>3546</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v>4853042</v>
      </c>
      <c r="BO27" s="527"/>
      <c r="BP27" s="527"/>
      <c r="BQ27" s="527"/>
      <c r="BR27" s="527"/>
      <c r="BS27" s="527"/>
      <c r="BT27" s="527"/>
      <c r="BU27" s="528"/>
      <c r="BV27" s="526">
        <v>4814901</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186</v>
      </c>
      <c r="F28" s="437"/>
      <c r="G28" s="437"/>
      <c r="H28" s="437"/>
      <c r="I28" s="437"/>
      <c r="J28" s="437"/>
      <c r="K28" s="438"/>
      <c r="L28" s="458">
        <v>1</v>
      </c>
      <c r="M28" s="459"/>
      <c r="N28" s="459"/>
      <c r="O28" s="459"/>
      <c r="P28" s="501"/>
      <c r="Q28" s="458">
        <v>7700</v>
      </c>
      <c r="R28" s="459"/>
      <c r="S28" s="459"/>
      <c r="T28" s="459"/>
      <c r="U28" s="459"/>
      <c r="V28" s="501"/>
      <c r="W28" s="553"/>
      <c r="X28" s="554"/>
      <c r="Y28" s="555"/>
      <c r="Z28" s="457" t="s">
        <v>187</v>
      </c>
      <c r="AA28" s="437"/>
      <c r="AB28" s="437"/>
      <c r="AC28" s="437"/>
      <c r="AD28" s="437"/>
      <c r="AE28" s="437"/>
      <c r="AF28" s="437"/>
      <c r="AG28" s="438"/>
      <c r="AH28" s="458">
        <v>506</v>
      </c>
      <c r="AI28" s="459"/>
      <c r="AJ28" s="459"/>
      <c r="AK28" s="459"/>
      <c r="AL28" s="501"/>
      <c r="AM28" s="458">
        <v>1427426</v>
      </c>
      <c r="AN28" s="459"/>
      <c r="AO28" s="459"/>
      <c r="AP28" s="459"/>
      <c r="AQ28" s="459"/>
      <c r="AR28" s="501"/>
      <c r="AS28" s="458">
        <v>2821</v>
      </c>
      <c r="AT28" s="459"/>
      <c r="AU28" s="459"/>
      <c r="AV28" s="459"/>
      <c r="AW28" s="459"/>
      <c r="AX28" s="460"/>
      <c r="AY28" s="561" t="s">
        <v>188</v>
      </c>
      <c r="AZ28" s="562"/>
      <c r="BA28" s="562"/>
      <c r="BB28" s="563"/>
      <c r="BC28" s="367" t="s">
        <v>49</v>
      </c>
      <c r="BD28" s="368"/>
      <c r="BE28" s="368"/>
      <c r="BF28" s="368"/>
      <c r="BG28" s="368"/>
      <c r="BH28" s="368"/>
      <c r="BI28" s="368"/>
      <c r="BJ28" s="368"/>
      <c r="BK28" s="368"/>
      <c r="BL28" s="368"/>
      <c r="BM28" s="369"/>
      <c r="BN28" s="370">
        <v>22839733</v>
      </c>
      <c r="BO28" s="371"/>
      <c r="BP28" s="371"/>
      <c r="BQ28" s="371"/>
      <c r="BR28" s="371"/>
      <c r="BS28" s="371"/>
      <c r="BT28" s="371"/>
      <c r="BU28" s="372"/>
      <c r="BV28" s="370">
        <v>20735628</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189</v>
      </c>
      <c r="F29" s="437"/>
      <c r="G29" s="437"/>
      <c r="H29" s="437"/>
      <c r="I29" s="437"/>
      <c r="J29" s="437"/>
      <c r="K29" s="438"/>
      <c r="L29" s="458">
        <v>44</v>
      </c>
      <c r="M29" s="459"/>
      <c r="N29" s="459"/>
      <c r="O29" s="459"/>
      <c r="P29" s="501"/>
      <c r="Q29" s="458">
        <v>7100</v>
      </c>
      <c r="R29" s="459"/>
      <c r="S29" s="459"/>
      <c r="T29" s="459"/>
      <c r="U29" s="459"/>
      <c r="V29" s="501"/>
      <c r="W29" s="556"/>
      <c r="X29" s="557"/>
      <c r="Y29" s="558"/>
      <c r="Z29" s="457" t="s">
        <v>190</v>
      </c>
      <c r="AA29" s="437"/>
      <c r="AB29" s="437"/>
      <c r="AC29" s="437"/>
      <c r="AD29" s="437"/>
      <c r="AE29" s="437"/>
      <c r="AF29" s="437"/>
      <c r="AG29" s="438"/>
      <c r="AH29" s="458">
        <v>8378</v>
      </c>
      <c r="AI29" s="459"/>
      <c r="AJ29" s="459"/>
      <c r="AK29" s="459"/>
      <c r="AL29" s="501"/>
      <c r="AM29" s="458">
        <v>28156876</v>
      </c>
      <c r="AN29" s="459"/>
      <c r="AO29" s="459"/>
      <c r="AP29" s="459"/>
      <c r="AQ29" s="459"/>
      <c r="AR29" s="501"/>
      <c r="AS29" s="458">
        <v>3361</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1528609</v>
      </c>
      <c r="BO29" s="408"/>
      <c r="BP29" s="408"/>
      <c r="BQ29" s="408"/>
      <c r="BR29" s="408"/>
      <c r="BS29" s="408"/>
      <c r="BT29" s="408"/>
      <c r="BU29" s="409"/>
      <c r="BV29" s="407">
        <v>1476748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100.8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41536033</v>
      </c>
      <c r="BO30" s="527"/>
      <c r="BP30" s="527"/>
      <c r="BQ30" s="527"/>
      <c r="BR30" s="527"/>
      <c r="BS30" s="527"/>
      <c r="BT30" s="527"/>
      <c r="BU30" s="528"/>
      <c r="BV30" s="526">
        <v>37309926</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202</v>
      </c>
      <c r="X33" s="396"/>
      <c r="Y33" s="396"/>
      <c r="Z33" s="396"/>
      <c r="AA33" s="396"/>
      <c r="AB33" s="396"/>
      <c r="AC33" s="396"/>
      <c r="AD33" s="396"/>
      <c r="AE33" s="396"/>
      <c r="AF33" s="396"/>
      <c r="AG33" s="396"/>
      <c r="AH33" s="396"/>
      <c r="AI33" s="396"/>
      <c r="AJ33" s="396"/>
      <c r="AK33" s="396"/>
      <c r="AL33" s="206"/>
      <c r="AM33" s="431" t="s">
        <v>201</v>
      </c>
      <c r="AN33" s="431"/>
      <c r="AO33" s="396" t="s">
        <v>200</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206</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9</v>
      </c>
      <c r="V34" s="597"/>
      <c r="W34" s="598" t="str">
        <f>IF('各会計、関係団体の財政状況及び健全化判断比率'!B28="","",'各会計、関係団体の財政状況及び健全化判断比率'!B28)</f>
        <v>岡山市国民健康保険費特別会計</v>
      </c>
      <c r="X34" s="598"/>
      <c r="Y34" s="598"/>
      <c r="Z34" s="598"/>
      <c r="AA34" s="598"/>
      <c r="AB34" s="598"/>
      <c r="AC34" s="598"/>
      <c r="AD34" s="598"/>
      <c r="AE34" s="598"/>
      <c r="AF34" s="598"/>
      <c r="AG34" s="598"/>
      <c r="AH34" s="598"/>
      <c r="AI34" s="598"/>
      <c r="AJ34" s="598"/>
      <c r="AK34" s="598"/>
      <c r="AL34" s="181"/>
      <c r="AM34" s="597">
        <f>IF(AO34="","",MAX(C34:D43,U34:V43)+1)</f>
        <v>12</v>
      </c>
      <c r="AN34" s="597"/>
      <c r="AO34" s="598" t="str">
        <f>IF('各会計、関係団体の財政状況及び健全化判断比率'!B31="","",'各会計、関係団体の財政状況及び健全化判断比率'!B31)</f>
        <v>岡山市下水道事業会計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17</v>
      </c>
      <c r="BX34" s="597"/>
      <c r="BY34" s="598" t="str">
        <f>IF('各会計、関係団体の財政状況及び健全化判断比率'!B68="","",'各会計、関係団体の財政状況及び健全化判断比率'!B68)</f>
        <v>神崎衛生施設組合</v>
      </c>
      <c r="BZ34" s="598"/>
      <c r="CA34" s="598"/>
      <c r="CB34" s="598"/>
      <c r="CC34" s="598"/>
      <c r="CD34" s="598"/>
      <c r="CE34" s="598"/>
      <c r="CF34" s="598"/>
      <c r="CG34" s="598"/>
      <c r="CH34" s="598"/>
      <c r="CI34" s="598"/>
      <c r="CJ34" s="598"/>
      <c r="CK34" s="598"/>
      <c r="CL34" s="598"/>
      <c r="CM34" s="598"/>
      <c r="CN34" s="181"/>
      <c r="CO34" s="597">
        <f>IF(CQ34="","",MAX(C34:D43,U34:V43,AM34:AN43,BE34:BF43,BW34:BX43)+1)</f>
        <v>27</v>
      </c>
      <c r="CP34" s="597"/>
      <c r="CQ34" s="598" t="str">
        <f>IF('各会計、関係団体の財政状況及び健全化判断比率'!BS7="","",'各会計、関係団体の財政状況及び健全化判断比率'!BS7)</f>
        <v>（一財）岡山市勤労者福祉サービスセンター</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岡山市用品調達費特別会計</v>
      </c>
      <c r="F35" s="598"/>
      <c r="G35" s="598"/>
      <c r="H35" s="598"/>
      <c r="I35" s="598"/>
      <c r="J35" s="598"/>
      <c r="K35" s="598"/>
      <c r="L35" s="598"/>
      <c r="M35" s="598"/>
      <c r="N35" s="598"/>
      <c r="O35" s="598"/>
      <c r="P35" s="598"/>
      <c r="Q35" s="598"/>
      <c r="R35" s="598"/>
      <c r="S35" s="598"/>
      <c r="T35" s="181"/>
      <c r="U35" s="597">
        <f>IF(W35="","",U34+1)</f>
        <v>10</v>
      </c>
      <c r="V35" s="597"/>
      <c r="W35" s="598" t="str">
        <f>IF('各会計、関係団体の財政状況及び健全化判断比率'!B29="","",'各会計、関係団体の財政状況及び健全化判断比率'!B29)</f>
        <v>岡山市介護保険費特別会計</v>
      </c>
      <c r="X35" s="598"/>
      <c r="Y35" s="598"/>
      <c r="Z35" s="598"/>
      <c r="AA35" s="598"/>
      <c r="AB35" s="598"/>
      <c r="AC35" s="598"/>
      <c r="AD35" s="598"/>
      <c r="AE35" s="598"/>
      <c r="AF35" s="598"/>
      <c r="AG35" s="598"/>
      <c r="AH35" s="598"/>
      <c r="AI35" s="598"/>
      <c r="AJ35" s="598"/>
      <c r="AK35" s="598"/>
      <c r="AL35" s="181"/>
      <c r="AM35" s="597">
        <f t="shared" ref="AM35:AM43" si="0">IF(AO35="","",AM34+1)</f>
        <v>13</v>
      </c>
      <c r="AN35" s="597"/>
      <c r="AO35" s="598" t="str">
        <f>IF('各会計、関係団体の財政状況及び健全化判断比率'!B32="","",'各会計、関係団体の財政状況及び健全化判断比率'!B32)</f>
        <v>岡山市市場事業会計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18</v>
      </c>
      <c r="BX35" s="597"/>
      <c r="BY35" s="598" t="str">
        <f>IF('各会計、関係団体の財政状況及び健全化判断比率'!B69="","",'各会計、関係団体の財政状況及び健全化判断比率'!B69)</f>
        <v>備南衛生施設組合</v>
      </c>
      <c r="BZ35" s="598"/>
      <c r="CA35" s="598"/>
      <c r="CB35" s="598"/>
      <c r="CC35" s="598"/>
      <c r="CD35" s="598"/>
      <c r="CE35" s="598"/>
      <c r="CF35" s="598"/>
      <c r="CG35" s="598"/>
      <c r="CH35" s="598"/>
      <c r="CI35" s="598"/>
      <c r="CJ35" s="598"/>
      <c r="CK35" s="598"/>
      <c r="CL35" s="598"/>
      <c r="CM35" s="598"/>
      <c r="CN35" s="181"/>
      <c r="CO35" s="597">
        <f t="shared" ref="CO35:CO43" si="3">IF(CQ35="","",CO34+1)</f>
        <v>28</v>
      </c>
      <c r="CP35" s="597"/>
      <c r="CQ35" s="598" t="str">
        <f>IF('各会計、関係団体の財政状況及び健全化判断比率'!BS8="","",'各会計、関係団体の財政状況及び健全化判断比率'!BS8)</f>
        <v>（公財）岡山市公園協会</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岡山市災害遺児教育年金事業費特別会計</v>
      </c>
      <c r="F36" s="598"/>
      <c r="G36" s="598"/>
      <c r="H36" s="598"/>
      <c r="I36" s="598"/>
      <c r="J36" s="598"/>
      <c r="K36" s="598"/>
      <c r="L36" s="598"/>
      <c r="M36" s="598"/>
      <c r="N36" s="598"/>
      <c r="O36" s="598"/>
      <c r="P36" s="598"/>
      <c r="Q36" s="598"/>
      <c r="R36" s="598"/>
      <c r="S36" s="598"/>
      <c r="T36" s="181"/>
      <c r="U36" s="597">
        <f t="shared" ref="U36:U43" si="4">IF(W36="","",U35+1)</f>
        <v>11</v>
      </c>
      <c r="V36" s="597"/>
      <c r="W36" s="598" t="str">
        <f>IF('各会計、関係団体の財政状況及び健全化判断比率'!B30="","",'各会計、関係団体の財政状況及び健全化判断比率'!B30)</f>
        <v>岡山市後期高齢者医療費特別会計</v>
      </c>
      <c r="X36" s="598"/>
      <c r="Y36" s="598"/>
      <c r="Z36" s="598"/>
      <c r="AA36" s="598"/>
      <c r="AB36" s="598"/>
      <c r="AC36" s="598"/>
      <c r="AD36" s="598"/>
      <c r="AE36" s="598"/>
      <c r="AF36" s="598"/>
      <c r="AG36" s="598"/>
      <c r="AH36" s="598"/>
      <c r="AI36" s="598"/>
      <c r="AJ36" s="598"/>
      <c r="AK36" s="598"/>
      <c r="AL36" s="181"/>
      <c r="AM36" s="597">
        <f t="shared" si="0"/>
        <v>14</v>
      </c>
      <c r="AN36" s="597"/>
      <c r="AO36" s="598" t="str">
        <f>IF('各会計、関係団体の財政状況及び健全化判断比率'!B33="","",'各会計、関係団体の財政状況及び健全化判断比率'!B33)</f>
        <v>岡山市水道事業会計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19</v>
      </c>
      <c r="BX36" s="597"/>
      <c r="BY36" s="598" t="str">
        <f>IF('各会計、関係団体の財政状況及び健全化判断比率'!B70="","",'各会計、関係団体の財政状況及び健全化判断比率'!B70)</f>
        <v>旭川中部衛生施設組合</v>
      </c>
      <c r="BZ36" s="598"/>
      <c r="CA36" s="598"/>
      <c r="CB36" s="598"/>
      <c r="CC36" s="598"/>
      <c r="CD36" s="598"/>
      <c r="CE36" s="598"/>
      <c r="CF36" s="598"/>
      <c r="CG36" s="598"/>
      <c r="CH36" s="598"/>
      <c r="CI36" s="598"/>
      <c r="CJ36" s="598"/>
      <c r="CK36" s="598"/>
      <c r="CL36" s="598"/>
      <c r="CM36" s="598"/>
      <c r="CN36" s="181"/>
      <c r="CO36" s="597">
        <f t="shared" si="3"/>
        <v>29</v>
      </c>
      <c r="CP36" s="597"/>
      <c r="CQ36" s="598" t="str">
        <f>IF('各会計、関係団体の財政状況及び健全化判断比率'!BS9="","",'各会計、関係団体の財政状況及び健全化判断比率'!BS9)</f>
        <v>（公財）岡山市シルバー人材センター</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f>IF(E37="","",C36+1)</f>
        <v>4</v>
      </c>
      <c r="D37" s="597"/>
      <c r="E37" s="598" t="str">
        <f>IF('各会計、関係団体の財政状況及び健全化判断比率'!B10="","",'各会計、関係団体の財政状況及び健全化判断比率'!B10)</f>
        <v>岡山市公共用地取得事業費特別会計</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f t="shared" si="0"/>
        <v>15</v>
      </c>
      <c r="AN37" s="597"/>
      <c r="AO37" s="598" t="str">
        <f>IF('各会計、関係団体の財政状況及び健全化判断比率'!B34="","",'各会計、関係団体の財政状況及び健全化判断比率'!B34)</f>
        <v>岡山市工業用水道事業会計</v>
      </c>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20</v>
      </c>
      <c r="BX37" s="597"/>
      <c r="BY37" s="598" t="str">
        <f>IF('各会計、関係団体の財政状況及び健全化判断比率'!B71="","",'各会計、関係団体の財政状況及び健全化判断比率'!B71)</f>
        <v>岡山市久米南町衛生施設組合</v>
      </c>
      <c r="BZ37" s="598"/>
      <c r="CA37" s="598"/>
      <c r="CB37" s="598"/>
      <c r="CC37" s="598"/>
      <c r="CD37" s="598"/>
      <c r="CE37" s="598"/>
      <c r="CF37" s="598"/>
      <c r="CG37" s="598"/>
      <c r="CH37" s="598"/>
      <c r="CI37" s="598"/>
      <c r="CJ37" s="598"/>
      <c r="CK37" s="598"/>
      <c r="CL37" s="598"/>
      <c r="CM37" s="598"/>
      <c r="CN37" s="181"/>
      <c r="CO37" s="597">
        <f t="shared" si="3"/>
        <v>30</v>
      </c>
      <c r="CP37" s="597"/>
      <c r="CQ37" s="598" t="str">
        <f>IF('各会計、関係団体の財政状況及び健全化判断比率'!BS10="","",'各会計、関係団体の財政状況及び健全化判断比率'!BS10)</f>
        <v>(公財）岡山文化芸術創造</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f t="shared" ref="C38:C43" si="5">IF(E38="","",C37+1)</f>
        <v>5</v>
      </c>
      <c r="D38" s="597"/>
      <c r="E38" s="598" t="str">
        <f>IF('各会計、関係団体の財政状況及び健全化判断比率'!B11="","",'各会計、関係団体の財政状況及び健全化判断比率'!B11)</f>
        <v>岡山市学童校外事故共済事業費特別会計</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f t="shared" si="0"/>
        <v>16</v>
      </c>
      <c r="AN38" s="597"/>
      <c r="AO38" s="598" t="str">
        <f>IF('各会計、関係団体の財政状況及び健全化判断比率'!B35="","",'各会計、関係団体の財政状況及び健全化判断比率'!B35)</f>
        <v>岡山市病院事業会計</v>
      </c>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21</v>
      </c>
      <c r="BX38" s="597"/>
      <c r="BY38" s="598" t="str">
        <f>IF('各会計、関係団体の財政状況及び健全化判断比率'!B72="","",'各会計、関係団体の財政状況及び健全化判断比率'!B72)</f>
        <v>岡山市久米南町国民健康保険組合</v>
      </c>
      <c r="BZ38" s="598"/>
      <c r="CA38" s="598"/>
      <c r="CB38" s="598"/>
      <c r="CC38" s="598"/>
      <c r="CD38" s="598"/>
      <c r="CE38" s="598"/>
      <c r="CF38" s="598"/>
      <c r="CG38" s="598"/>
      <c r="CH38" s="598"/>
      <c r="CI38" s="598"/>
      <c r="CJ38" s="598"/>
      <c r="CK38" s="598"/>
      <c r="CL38" s="598"/>
      <c r="CM38" s="598"/>
      <c r="CN38" s="181"/>
      <c r="CO38" s="597">
        <f t="shared" si="3"/>
        <v>31</v>
      </c>
      <c r="CP38" s="597"/>
      <c r="CQ38" s="598" t="str">
        <f>IF('各会計、関係団体の財政状況及び健全化判断比率'!BS11="","",'各会計、関係団体の財政状況及び健全化判断比率'!BS11)</f>
        <v>（一財）岡山市水産協会</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f t="shared" si="5"/>
        <v>6</v>
      </c>
      <c r="D39" s="597"/>
      <c r="E39" s="598" t="str">
        <f>IF('各会計、関係団体の財政状況及び健全化判断比率'!B12="","",'各会計、関係団体の財政状況及び健全化判断比率'!B12)</f>
        <v>岡山市母子父子寡婦福祉資金貸付事業費特別会計</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22</v>
      </c>
      <c r="BX39" s="597"/>
      <c r="BY39" s="598" t="str">
        <f>IF('各会計、関係団体の財政状況及び健全化判断比率'!B73="","",'各会計、関係団体の財政状況及び健全化判断比率'!B73)</f>
        <v>岡山県広域水道企業団</v>
      </c>
      <c r="BZ39" s="598"/>
      <c r="CA39" s="598"/>
      <c r="CB39" s="598"/>
      <c r="CC39" s="598"/>
      <c r="CD39" s="598"/>
      <c r="CE39" s="598"/>
      <c r="CF39" s="598"/>
      <c r="CG39" s="598"/>
      <c r="CH39" s="598"/>
      <c r="CI39" s="598"/>
      <c r="CJ39" s="598"/>
      <c r="CK39" s="598"/>
      <c r="CL39" s="598"/>
      <c r="CM39" s="598"/>
      <c r="CN39" s="181"/>
      <c r="CO39" s="597">
        <f t="shared" si="3"/>
        <v>32</v>
      </c>
      <c r="CP39" s="597"/>
      <c r="CQ39" s="598" t="str">
        <f>IF('各会計、関係団体の財政状況及び健全化判断比率'!BS12="","",'各会計、関係団体の財政状況及び健全化判断比率'!BS12)</f>
        <v>（公財）岡山市ふれあい公社</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f t="shared" si="5"/>
        <v>7</v>
      </c>
      <c r="D40" s="597"/>
      <c r="E40" s="598" t="str">
        <f>IF('各会計、関係団体の財政状況及び健全化判断比率'!B13="","",'各会計、関係団体の財政状況及び健全化判断比率'!B13)</f>
        <v>岡山市公債費特別会計</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23</v>
      </c>
      <c r="BX40" s="597"/>
      <c r="BY40" s="598" t="str">
        <f>IF('各会計、関係団体の財政状況及び健全化判断比率'!B74="","",'各会計、関係団体の財政状況及び健全化判断比率'!B74)</f>
        <v>岡山県南部水道企業団</v>
      </c>
      <c r="BZ40" s="598"/>
      <c r="CA40" s="598"/>
      <c r="CB40" s="598"/>
      <c r="CC40" s="598"/>
      <c r="CD40" s="598"/>
      <c r="CE40" s="598"/>
      <c r="CF40" s="598"/>
      <c r="CG40" s="598"/>
      <c r="CH40" s="598"/>
      <c r="CI40" s="598"/>
      <c r="CJ40" s="598"/>
      <c r="CK40" s="598"/>
      <c r="CL40" s="598"/>
      <c r="CM40" s="598"/>
      <c r="CN40" s="181"/>
      <c r="CO40" s="597">
        <f t="shared" si="3"/>
        <v>33</v>
      </c>
      <c r="CP40" s="597"/>
      <c r="CQ40" s="598" t="str">
        <f>IF('各会計、関係団体の財政状況及び健全化判断比率'!BS13="","",'各会計、関係団体の財政状況及び健全化判断比率'!BS13)</f>
        <v>（株）岡山コンベンションセンター</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f t="shared" si="5"/>
        <v>8</v>
      </c>
      <c r="D41" s="597"/>
      <c r="E41" s="598" t="str">
        <f>IF('各会計、関係団体の財政状況及び健全化判断比率'!B14="","",'各会計、関係団体の財政状況及び健全化判断比率'!B14)</f>
        <v>岡山市立総合医療センター病院事業債特別会計</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24</v>
      </c>
      <c r="BX41" s="597"/>
      <c r="BY41" s="598" t="str">
        <f>IF('各会計、関係団体の財政状況及び健全化判断比率'!B75="","",'各会計、関係団体の財政状況及び健全化判断比率'!B75)</f>
        <v>湛井十二箇郷組合</v>
      </c>
      <c r="BZ41" s="598"/>
      <c r="CA41" s="598"/>
      <c r="CB41" s="598"/>
      <c r="CC41" s="598"/>
      <c r="CD41" s="598"/>
      <c r="CE41" s="598"/>
      <c r="CF41" s="598"/>
      <c r="CG41" s="598"/>
      <c r="CH41" s="598"/>
      <c r="CI41" s="598"/>
      <c r="CJ41" s="598"/>
      <c r="CK41" s="598"/>
      <c r="CL41" s="598"/>
      <c r="CM41" s="598"/>
      <c r="CN41" s="181"/>
      <c r="CO41" s="597">
        <f t="shared" si="3"/>
        <v>34</v>
      </c>
      <c r="CP41" s="597"/>
      <c r="CQ41" s="598" t="str">
        <f>IF('各会計、関係団体の財政状況及び健全化判断比率'!BS14="","",'各会計、関係団体の財政状況及び健全化判断比率'!BS14)</f>
        <v>岡山市場冷蔵（株）</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25</v>
      </c>
      <c r="BX42" s="597"/>
      <c r="BY42" s="598" t="str">
        <f>IF('各会計、関係団体の財政状況及び健全化判断比率'!B76="","",'各会計、関係団体の財政状況及び健全化判断比率'!B76)</f>
        <v>大正池水利組合</v>
      </c>
      <c r="BZ42" s="598"/>
      <c r="CA42" s="598"/>
      <c r="CB42" s="598"/>
      <c r="CC42" s="598"/>
      <c r="CD42" s="598"/>
      <c r="CE42" s="598"/>
      <c r="CF42" s="598"/>
      <c r="CG42" s="598"/>
      <c r="CH42" s="598"/>
      <c r="CI42" s="598"/>
      <c r="CJ42" s="598"/>
      <c r="CK42" s="598"/>
      <c r="CL42" s="598"/>
      <c r="CM42" s="598"/>
      <c r="CN42" s="181"/>
      <c r="CO42" s="597">
        <f t="shared" si="3"/>
        <v>35</v>
      </c>
      <c r="CP42" s="597"/>
      <c r="CQ42" s="598" t="str">
        <f>IF('各会計、関係団体の財政状況及び健全化判断比率'!BS15="","",'各会計、関係団体の財政状況及び健全化判断比率'!BS15)</f>
        <v>岡山都市整備(株)</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26</v>
      </c>
      <c r="BX43" s="597"/>
      <c r="BY43" s="598" t="str">
        <f>IF('各会計、関係団体の財政状況及び健全化判断比率'!B77="","",'各会計、関係団体の財政状況及び健全化判断比率'!B77)</f>
        <v>田原用水組合</v>
      </c>
      <c r="BZ43" s="598"/>
      <c r="CA43" s="598"/>
      <c r="CB43" s="598"/>
      <c r="CC43" s="598"/>
      <c r="CD43" s="598"/>
      <c r="CE43" s="598"/>
      <c r="CF43" s="598"/>
      <c r="CG43" s="598"/>
      <c r="CH43" s="598"/>
      <c r="CI43" s="598"/>
      <c r="CJ43" s="598"/>
      <c r="CK43" s="598"/>
      <c r="CL43" s="598"/>
      <c r="CM43" s="598"/>
      <c r="CN43" s="181"/>
      <c r="CO43" s="597">
        <f t="shared" si="3"/>
        <v>36</v>
      </c>
      <c r="CP43" s="597"/>
      <c r="CQ43" s="598" t="str">
        <f>IF('各会計、関係団体の財政状況及び健全化判断比率'!BS16="","",'各会計、関係団体の財政状況及び健全化判断比率'!BS16)</f>
        <v>岡山港埠頭開発(株）</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ZsahIb3y7SgIcNvPcAh5t768Os4vseaCPC8fxBTiqdHO0wmhS43qU17rxHUopNOooS4av6BIBXtFCN8P2P7I7Q==" saltValue="6gJ8jYedxW2jcdwv3+uW8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580</v>
      </c>
      <c r="G33" s="29" t="s">
        <v>581</v>
      </c>
      <c r="H33" s="29" t="s">
        <v>582</v>
      </c>
      <c r="I33" s="29" t="s">
        <v>583</v>
      </c>
      <c r="J33" s="30" t="s">
        <v>584</v>
      </c>
      <c r="K33" s="22"/>
      <c r="L33" s="22"/>
      <c r="M33" s="22"/>
      <c r="N33" s="22"/>
      <c r="O33" s="22"/>
      <c r="P33" s="22"/>
    </row>
    <row r="34" spans="1:16" ht="39" customHeight="1" x14ac:dyDescent="0.15">
      <c r="A34" s="22"/>
      <c r="B34" s="31"/>
      <c r="C34" s="1158" t="s">
        <v>589</v>
      </c>
      <c r="D34" s="1158"/>
      <c r="E34" s="1159"/>
      <c r="F34" s="32">
        <v>5.05</v>
      </c>
      <c r="G34" s="33">
        <v>5.44</v>
      </c>
      <c r="H34" s="33">
        <v>6.25</v>
      </c>
      <c r="I34" s="33">
        <v>6.63</v>
      </c>
      <c r="J34" s="34">
        <v>4.95</v>
      </c>
      <c r="K34" s="22"/>
      <c r="L34" s="22"/>
      <c r="M34" s="22"/>
      <c r="N34" s="22"/>
      <c r="O34" s="22"/>
      <c r="P34" s="22"/>
    </row>
    <row r="35" spans="1:16" ht="39" customHeight="1" x14ac:dyDescent="0.15">
      <c r="A35" s="22"/>
      <c r="B35" s="35"/>
      <c r="C35" s="1152" t="s">
        <v>590</v>
      </c>
      <c r="D35" s="1153"/>
      <c r="E35" s="1154"/>
      <c r="F35" s="36">
        <v>5.62</v>
      </c>
      <c r="G35" s="37">
        <v>5.4</v>
      </c>
      <c r="H35" s="37">
        <v>4.91</v>
      </c>
      <c r="I35" s="37">
        <v>4.38</v>
      </c>
      <c r="J35" s="38">
        <v>4.08</v>
      </c>
      <c r="K35" s="22"/>
      <c r="L35" s="22"/>
      <c r="M35" s="22"/>
      <c r="N35" s="22"/>
      <c r="O35" s="22"/>
      <c r="P35" s="22"/>
    </row>
    <row r="36" spans="1:16" ht="39" customHeight="1" x14ac:dyDescent="0.15">
      <c r="A36" s="22"/>
      <c r="B36" s="35"/>
      <c r="C36" s="1152" t="s">
        <v>591</v>
      </c>
      <c r="D36" s="1153"/>
      <c r="E36" s="1154"/>
      <c r="F36" s="36">
        <v>1.44</v>
      </c>
      <c r="G36" s="37">
        <v>1.49</v>
      </c>
      <c r="H36" s="37">
        <v>1.52</v>
      </c>
      <c r="I36" s="37">
        <v>1.52</v>
      </c>
      <c r="J36" s="38">
        <v>1.62</v>
      </c>
      <c r="K36" s="22"/>
      <c r="L36" s="22"/>
      <c r="M36" s="22"/>
      <c r="N36" s="22"/>
      <c r="O36" s="22"/>
      <c r="P36" s="22"/>
    </row>
    <row r="37" spans="1:16" ht="39" customHeight="1" x14ac:dyDescent="0.15">
      <c r="A37" s="22"/>
      <c r="B37" s="35"/>
      <c r="C37" s="1152" t="s">
        <v>592</v>
      </c>
      <c r="D37" s="1153"/>
      <c r="E37" s="1154"/>
      <c r="F37" s="36">
        <v>0.28000000000000003</v>
      </c>
      <c r="G37" s="37">
        <v>0.28000000000000003</v>
      </c>
      <c r="H37" s="37">
        <v>0.59</v>
      </c>
      <c r="I37" s="37">
        <v>0.71</v>
      </c>
      <c r="J37" s="38">
        <v>1.0900000000000001</v>
      </c>
      <c r="K37" s="22"/>
      <c r="L37" s="22"/>
      <c r="M37" s="22"/>
      <c r="N37" s="22"/>
      <c r="O37" s="22"/>
      <c r="P37" s="22"/>
    </row>
    <row r="38" spans="1:16" ht="39" customHeight="1" x14ac:dyDescent="0.15">
      <c r="A38" s="22"/>
      <c r="B38" s="35"/>
      <c r="C38" s="1152" t="s">
        <v>593</v>
      </c>
      <c r="D38" s="1153"/>
      <c r="E38" s="1154"/>
      <c r="F38" s="36">
        <v>0.49</v>
      </c>
      <c r="G38" s="37">
        <v>0.56999999999999995</v>
      </c>
      <c r="H38" s="37">
        <v>0.54</v>
      </c>
      <c r="I38" s="37">
        <v>0.5</v>
      </c>
      <c r="J38" s="38">
        <v>0.56999999999999995</v>
      </c>
      <c r="K38" s="22"/>
      <c r="L38" s="22"/>
      <c r="M38" s="22"/>
      <c r="N38" s="22"/>
      <c r="O38" s="22"/>
      <c r="P38" s="22"/>
    </row>
    <row r="39" spans="1:16" ht="39" customHeight="1" x14ac:dyDescent="0.15">
      <c r="A39" s="22"/>
      <c r="B39" s="35"/>
      <c r="C39" s="1152" t="s">
        <v>594</v>
      </c>
      <c r="D39" s="1153"/>
      <c r="E39" s="1154"/>
      <c r="F39" s="36">
        <v>0.31</v>
      </c>
      <c r="G39" s="37">
        <v>0.13</v>
      </c>
      <c r="H39" s="37">
        <v>0.42</v>
      </c>
      <c r="I39" s="37">
        <v>0.16</v>
      </c>
      <c r="J39" s="38">
        <v>0.11</v>
      </c>
      <c r="K39" s="22"/>
      <c r="L39" s="22"/>
      <c r="M39" s="22"/>
      <c r="N39" s="22"/>
      <c r="O39" s="22"/>
      <c r="P39" s="22"/>
    </row>
    <row r="40" spans="1:16" ht="39" customHeight="1" x14ac:dyDescent="0.15">
      <c r="A40" s="22"/>
      <c r="B40" s="35"/>
      <c r="C40" s="1152" t="s">
        <v>595</v>
      </c>
      <c r="D40" s="1153"/>
      <c r="E40" s="1154"/>
      <c r="F40" s="36">
        <v>0.1</v>
      </c>
      <c r="G40" s="37">
        <v>0.09</v>
      </c>
      <c r="H40" s="37">
        <v>0.09</v>
      </c>
      <c r="I40" s="37">
        <v>0.09</v>
      </c>
      <c r="J40" s="38">
        <v>0.09</v>
      </c>
      <c r="K40" s="22"/>
      <c r="L40" s="22"/>
      <c r="M40" s="22"/>
      <c r="N40" s="22"/>
      <c r="O40" s="22"/>
      <c r="P40" s="22"/>
    </row>
    <row r="41" spans="1:16" ht="39" customHeight="1" x14ac:dyDescent="0.15">
      <c r="A41" s="22"/>
      <c r="B41" s="35"/>
      <c r="C41" s="1152" t="s">
        <v>596</v>
      </c>
      <c r="D41" s="1153"/>
      <c r="E41" s="1154"/>
      <c r="F41" s="36">
        <v>0</v>
      </c>
      <c r="G41" s="37">
        <v>0</v>
      </c>
      <c r="H41" s="37">
        <v>0</v>
      </c>
      <c r="I41" s="37">
        <v>0</v>
      </c>
      <c r="J41" s="38">
        <v>0</v>
      </c>
      <c r="K41" s="22"/>
      <c r="L41" s="22"/>
      <c r="M41" s="22"/>
      <c r="N41" s="22"/>
      <c r="O41" s="22"/>
      <c r="P41" s="22"/>
    </row>
    <row r="42" spans="1:16" ht="39" customHeight="1" x14ac:dyDescent="0.15">
      <c r="A42" s="22"/>
      <c r="B42" s="39"/>
      <c r="C42" s="1152" t="s">
        <v>597</v>
      </c>
      <c r="D42" s="1153"/>
      <c r="E42" s="1154"/>
      <c r="F42" s="36" t="s">
        <v>539</v>
      </c>
      <c r="G42" s="37" t="s">
        <v>539</v>
      </c>
      <c r="H42" s="37" t="s">
        <v>539</v>
      </c>
      <c r="I42" s="37" t="s">
        <v>539</v>
      </c>
      <c r="J42" s="38" t="s">
        <v>539</v>
      </c>
      <c r="K42" s="22"/>
      <c r="L42" s="22"/>
      <c r="M42" s="22"/>
      <c r="N42" s="22"/>
      <c r="O42" s="22"/>
      <c r="P42" s="22"/>
    </row>
    <row r="43" spans="1:16" ht="39" customHeight="1" thickBot="1" x14ac:dyDescent="0.2">
      <c r="A43" s="22"/>
      <c r="B43" s="40"/>
      <c r="C43" s="1155" t="s">
        <v>598</v>
      </c>
      <c r="D43" s="1156"/>
      <c r="E43" s="1157"/>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CixRK+qzISyeDcKYINhCzhDmr3AjrXzSRhxH4wqZkjSvd3svJB1+wCkGNhO6/aLOC3P1duKLz9ZYntoOUzCrg==" saltValue="LF1NFGwU/I9YyfaTUA02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580</v>
      </c>
      <c r="L44" s="56" t="s">
        <v>581</v>
      </c>
      <c r="M44" s="56" t="s">
        <v>582</v>
      </c>
      <c r="N44" s="56" t="s">
        <v>583</v>
      </c>
      <c r="O44" s="57" t="s">
        <v>584</v>
      </c>
      <c r="P44" s="48"/>
      <c r="Q44" s="48"/>
      <c r="R44" s="48"/>
      <c r="S44" s="48"/>
      <c r="T44" s="48"/>
      <c r="U44" s="48"/>
    </row>
    <row r="45" spans="1:21" ht="30.75" customHeight="1" x14ac:dyDescent="0.15">
      <c r="A45" s="48"/>
      <c r="B45" s="1160" t="s">
        <v>10</v>
      </c>
      <c r="C45" s="1161"/>
      <c r="D45" s="58"/>
      <c r="E45" s="1166" t="s">
        <v>11</v>
      </c>
      <c r="F45" s="1166"/>
      <c r="G45" s="1166"/>
      <c r="H45" s="1166"/>
      <c r="I45" s="1166"/>
      <c r="J45" s="1167"/>
      <c r="K45" s="59">
        <v>29196</v>
      </c>
      <c r="L45" s="60">
        <v>29175</v>
      </c>
      <c r="M45" s="60">
        <v>29067</v>
      </c>
      <c r="N45" s="60">
        <v>29255</v>
      </c>
      <c r="O45" s="61">
        <v>29989</v>
      </c>
      <c r="P45" s="48"/>
      <c r="Q45" s="48"/>
      <c r="R45" s="48"/>
      <c r="S45" s="48"/>
      <c r="T45" s="48"/>
      <c r="U45" s="48"/>
    </row>
    <row r="46" spans="1:21" ht="30.75" customHeight="1" x14ac:dyDescent="0.15">
      <c r="A46" s="48"/>
      <c r="B46" s="1162"/>
      <c r="C46" s="1163"/>
      <c r="D46" s="62"/>
      <c r="E46" s="1168" t="s">
        <v>12</v>
      </c>
      <c r="F46" s="1168"/>
      <c r="G46" s="1168"/>
      <c r="H46" s="1168"/>
      <c r="I46" s="1168"/>
      <c r="J46" s="1169"/>
      <c r="K46" s="63" t="s">
        <v>539</v>
      </c>
      <c r="L46" s="64" t="s">
        <v>539</v>
      </c>
      <c r="M46" s="64" t="s">
        <v>539</v>
      </c>
      <c r="N46" s="64" t="s">
        <v>539</v>
      </c>
      <c r="O46" s="65" t="s">
        <v>539</v>
      </c>
      <c r="P46" s="48"/>
      <c r="Q46" s="48"/>
      <c r="R46" s="48"/>
      <c r="S46" s="48"/>
      <c r="T46" s="48"/>
      <c r="U46" s="48"/>
    </row>
    <row r="47" spans="1:21" ht="30.75" customHeight="1" x14ac:dyDescent="0.15">
      <c r="A47" s="48"/>
      <c r="B47" s="1162"/>
      <c r="C47" s="1163"/>
      <c r="D47" s="62"/>
      <c r="E47" s="1168" t="s">
        <v>13</v>
      </c>
      <c r="F47" s="1168"/>
      <c r="G47" s="1168"/>
      <c r="H47" s="1168"/>
      <c r="I47" s="1168"/>
      <c r="J47" s="1169"/>
      <c r="K47" s="63">
        <v>2697</v>
      </c>
      <c r="L47" s="64">
        <v>3030</v>
      </c>
      <c r="M47" s="64">
        <v>3175</v>
      </c>
      <c r="N47" s="64">
        <v>3333</v>
      </c>
      <c r="O47" s="65">
        <v>3333</v>
      </c>
      <c r="P47" s="48"/>
      <c r="Q47" s="48"/>
      <c r="R47" s="48"/>
      <c r="S47" s="48"/>
      <c r="T47" s="48"/>
      <c r="U47" s="48"/>
    </row>
    <row r="48" spans="1:21" ht="30.75" customHeight="1" x14ac:dyDescent="0.15">
      <c r="A48" s="48"/>
      <c r="B48" s="1162"/>
      <c r="C48" s="1163"/>
      <c r="D48" s="62"/>
      <c r="E48" s="1168" t="s">
        <v>14</v>
      </c>
      <c r="F48" s="1168"/>
      <c r="G48" s="1168"/>
      <c r="H48" s="1168"/>
      <c r="I48" s="1168"/>
      <c r="J48" s="1169"/>
      <c r="K48" s="63">
        <v>6335</v>
      </c>
      <c r="L48" s="64">
        <v>6001</v>
      </c>
      <c r="M48" s="64">
        <v>6214</v>
      </c>
      <c r="N48" s="64">
        <v>6001</v>
      </c>
      <c r="O48" s="65">
        <v>5860</v>
      </c>
      <c r="P48" s="48"/>
      <c r="Q48" s="48"/>
      <c r="R48" s="48"/>
      <c r="S48" s="48"/>
      <c r="T48" s="48"/>
      <c r="U48" s="48"/>
    </row>
    <row r="49" spans="1:21" ht="30.75" customHeight="1" x14ac:dyDescent="0.15">
      <c r="A49" s="48"/>
      <c r="B49" s="1162"/>
      <c r="C49" s="1163"/>
      <c r="D49" s="62"/>
      <c r="E49" s="1168" t="s">
        <v>15</v>
      </c>
      <c r="F49" s="1168"/>
      <c r="G49" s="1168"/>
      <c r="H49" s="1168"/>
      <c r="I49" s="1168"/>
      <c r="J49" s="1169"/>
      <c r="K49" s="63">
        <v>119</v>
      </c>
      <c r="L49" s="64">
        <v>27</v>
      </c>
      <c r="M49" s="64">
        <v>25</v>
      </c>
      <c r="N49" s="64">
        <v>22</v>
      </c>
      <c r="O49" s="65">
        <v>21</v>
      </c>
      <c r="P49" s="48"/>
      <c r="Q49" s="48"/>
      <c r="R49" s="48"/>
      <c r="S49" s="48"/>
      <c r="T49" s="48"/>
      <c r="U49" s="48"/>
    </row>
    <row r="50" spans="1:21" ht="30.75" customHeight="1" x14ac:dyDescent="0.15">
      <c r="A50" s="48"/>
      <c r="B50" s="1162"/>
      <c r="C50" s="1163"/>
      <c r="D50" s="62"/>
      <c r="E50" s="1168" t="s">
        <v>16</v>
      </c>
      <c r="F50" s="1168"/>
      <c r="G50" s="1168"/>
      <c r="H50" s="1168"/>
      <c r="I50" s="1168"/>
      <c r="J50" s="1169"/>
      <c r="K50" s="63">
        <v>3079</v>
      </c>
      <c r="L50" s="64">
        <v>1261</v>
      </c>
      <c r="M50" s="64">
        <v>1153</v>
      </c>
      <c r="N50" s="64">
        <v>1101</v>
      </c>
      <c r="O50" s="65">
        <v>1066</v>
      </c>
      <c r="P50" s="48"/>
      <c r="Q50" s="48"/>
      <c r="R50" s="48"/>
      <c r="S50" s="48"/>
      <c r="T50" s="48"/>
      <c r="U50" s="48"/>
    </row>
    <row r="51" spans="1:21" ht="30.75" customHeight="1" x14ac:dyDescent="0.15">
      <c r="A51" s="48"/>
      <c r="B51" s="1164"/>
      <c r="C51" s="1165"/>
      <c r="D51" s="66"/>
      <c r="E51" s="1168" t="s">
        <v>17</v>
      </c>
      <c r="F51" s="1168"/>
      <c r="G51" s="1168"/>
      <c r="H51" s="1168"/>
      <c r="I51" s="1168"/>
      <c r="J51" s="1169"/>
      <c r="K51" s="63" t="s">
        <v>539</v>
      </c>
      <c r="L51" s="64" t="s">
        <v>539</v>
      </c>
      <c r="M51" s="64">
        <v>0</v>
      </c>
      <c r="N51" s="64" t="s">
        <v>539</v>
      </c>
      <c r="O51" s="65" t="s">
        <v>539</v>
      </c>
      <c r="P51" s="48"/>
      <c r="Q51" s="48"/>
      <c r="R51" s="48"/>
      <c r="S51" s="48"/>
      <c r="T51" s="48"/>
      <c r="U51" s="48"/>
    </row>
    <row r="52" spans="1:21" ht="30.75" customHeight="1" x14ac:dyDescent="0.15">
      <c r="A52" s="48"/>
      <c r="B52" s="1170" t="s">
        <v>18</v>
      </c>
      <c r="C52" s="1171"/>
      <c r="D52" s="66"/>
      <c r="E52" s="1168" t="s">
        <v>19</v>
      </c>
      <c r="F52" s="1168"/>
      <c r="G52" s="1168"/>
      <c r="H52" s="1168"/>
      <c r="I52" s="1168"/>
      <c r="J52" s="1169"/>
      <c r="K52" s="63">
        <v>30972</v>
      </c>
      <c r="L52" s="64">
        <v>30697</v>
      </c>
      <c r="M52" s="64">
        <v>30515</v>
      </c>
      <c r="N52" s="64">
        <v>29979</v>
      </c>
      <c r="O52" s="65">
        <v>29925</v>
      </c>
      <c r="P52" s="48"/>
      <c r="Q52" s="48"/>
      <c r="R52" s="48"/>
      <c r="S52" s="48"/>
      <c r="T52" s="48"/>
      <c r="U52" s="48"/>
    </row>
    <row r="53" spans="1:21" ht="30.75" customHeight="1" thickBot="1" x14ac:dyDescent="0.2">
      <c r="A53" s="48"/>
      <c r="B53" s="1172" t="s">
        <v>20</v>
      </c>
      <c r="C53" s="1173"/>
      <c r="D53" s="67"/>
      <c r="E53" s="1174" t="s">
        <v>21</v>
      </c>
      <c r="F53" s="1174"/>
      <c r="G53" s="1174"/>
      <c r="H53" s="1174"/>
      <c r="I53" s="1174"/>
      <c r="J53" s="1175"/>
      <c r="K53" s="68">
        <v>10454</v>
      </c>
      <c r="L53" s="69">
        <v>8797</v>
      </c>
      <c r="M53" s="69">
        <v>9119</v>
      </c>
      <c r="N53" s="69">
        <v>9733</v>
      </c>
      <c r="O53" s="70">
        <v>10344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599</v>
      </c>
      <c r="P56" s="48"/>
      <c r="Q56" s="48"/>
      <c r="R56" s="48"/>
      <c r="S56" s="48"/>
      <c r="T56" s="48"/>
      <c r="U56" s="48"/>
    </row>
    <row r="57" spans="1:21" ht="31.5" customHeight="1" thickBot="1" x14ac:dyDescent="0.2">
      <c r="A57" s="48"/>
      <c r="B57" s="76"/>
      <c r="C57" s="77"/>
      <c r="D57" s="77"/>
      <c r="E57" s="78"/>
      <c r="F57" s="78"/>
      <c r="G57" s="78"/>
      <c r="H57" s="78"/>
      <c r="I57" s="78"/>
      <c r="J57" s="79" t="s">
        <v>2</v>
      </c>
      <c r="K57" s="80" t="s">
        <v>600</v>
      </c>
      <c r="L57" s="81" t="s">
        <v>601</v>
      </c>
      <c r="M57" s="81" t="s">
        <v>602</v>
      </c>
      <c r="N57" s="81" t="s">
        <v>603</v>
      </c>
      <c r="O57" s="82" t="s">
        <v>604</v>
      </c>
      <c r="P57" s="48"/>
      <c r="Q57" s="48"/>
      <c r="R57" s="48"/>
      <c r="S57" s="48"/>
      <c r="T57" s="48"/>
      <c r="U57" s="48"/>
    </row>
    <row r="58" spans="1:21" ht="31.5" customHeight="1" x14ac:dyDescent="0.15">
      <c r="B58" s="1176" t="s">
        <v>25</v>
      </c>
      <c r="C58" s="1177"/>
      <c r="D58" s="1182" t="s">
        <v>26</v>
      </c>
      <c r="E58" s="1183"/>
      <c r="F58" s="1183"/>
      <c r="G58" s="1183"/>
      <c r="H58" s="1183"/>
      <c r="I58" s="1183"/>
      <c r="J58" s="1184"/>
      <c r="K58" s="83">
        <v>2697</v>
      </c>
      <c r="L58" s="84">
        <v>3030</v>
      </c>
      <c r="M58" s="84">
        <v>3175</v>
      </c>
      <c r="N58" s="84">
        <v>3333</v>
      </c>
      <c r="O58" s="85">
        <v>3333</v>
      </c>
    </row>
    <row r="59" spans="1:21" ht="31.5" customHeight="1" x14ac:dyDescent="0.15">
      <c r="B59" s="1178"/>
      <c r="C59" s="1179"/>
      <c r="D59" s="1185" t="s">
        <v>27</v>
      </c>
      <c r="E59" s="1186"/>
      <c r="F59" s="1186"/>
      <c r="G59" s="1186"/>
      <c r="H59" s="1186"/>
      <c r="I59" s="1186"/>
      <c r="J59" s="1187"/>
      <c r="K59" s="86">
        <v>14597</v>
      </c>
      <c r="L59" s="87">
        <v>18642</v>
      </c>
      <c r="M59" s="87">
        <v>20367</v>
      </c>
      <c r="N59" s="87">
        <v>22333</v>
      </c>
      <c r="O59" s="88">
        <v>31100</v>
      </c>
    </row>
    <row r="60" spans="1:21" ht="31.5" customHeight="1" thickBot="1" x14ac:dyDescent="0.2">
      <c r="B60" s="1180"/>
      <c r="C60" s="1181"/>
      <c r="D60" s="1188" t="s">
        <v>28</v>
      </c>
      <c r="E60" s="1189"/>
      <c r="F60" s="1189"/>
      <c r="G60" s="1189"/>
      <c r="H60" s="1189"/>
      <c r="I60" s="1189"/>
      <c r="J60" s="1190"/>
      <c r="K60" s="89">
        <v>9732</v>
      </c>
      <c r="L60" s="90">
        <v>12428</v>
      </c>
      <c r="M60" s="90">
        <v>13578</v>
      </c>
      <c r="N60" s="90">
        <v>15000</v>
      </c>
      <c r="O60" s="91">
        <v>15000</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bF0II2G+a8P4M9U6ZrhIBZwmDLSBpVIT558DRSnSlMw3ImmBVjEN5OdZTWLAzJC2uL1dW5iCZuENyS62KB3PDw==" saltValue="2iyZMrxASR2gqSp5h/pvC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580</v>
      </c>
      <c r="J40" s="103" t="s">
        <v>581</v>
      </c>
      <c r="K40" s="103" t="s">
        <v>582</v>
      </c>
      <c r="L40" s="103" t="s">
        <v>583</v>
      </c>
      <c r="M40" s="104" t="s">
        <v>584</v>
      </c>
    </row>
    <row r="41" spans="2:13" ht="27.75" customHeight="1" x14ac:dyDescent="0.15">
      <c r="B41" s="1191" t="s">
        <v>31</v>
      </c>
      <c r="C41" s="1192"/>
      <c r="D41" s="105"/>
      <c r="E41" s="1197" t="s">
        <v>32</v>
      </c>
      <c r="F41" s="1197"/>
      <c r="G41" s="1197"/>
      <c r="H41" s="1198"/>
      <c r="I41" s="355">
        <v>352156</v>
      </c>
      <c r="J41" s="356">
        <v>352657</v>
      </c>
      <c r="K41" s="356">
        <v>363236</v>
      </c>
      <c r="L41" s="356">
        <v>372560</v>
      </c>
      <c r="M41" s="357">
        <v>377959</v>
      </c>
    </row>
    <row r="42" spans="2:13" ht="27.75" customHeight="1" x14ac:dyDescent="0.15">
      <c r="B42" s="1193"/>
      <c r="C42" s="1194"/>
      <c r="D42" s="106"/>
      <c r="E42" s="1199" t="s">
        <v>33</v>
      </c>
      <c r="F42" s="1199"/>
      <c r="G42" s="1199"/>
      <c r="H42" s="1200"/>
      <c r="I42" s="358">
        <v>16415</v>
      </c>
      <c r="J42" s="359">
        <v>14919</v>
      </c>
      <c r="K42" s="359">
        <v>14750</v>
      </c>
      <c r="L42" s="359">
        <v>14453</v>
      </c>
      <c r="M42" s="360">
        <v>13915</v>
      </c>
    </row>
    <row r="43" spans="2:13" ht="27.75" customHeight="1" x14ac:dyDescent="0.15">
      <c r="B43" s="1193"/>
      <c r="C43" s="1194"/>
      <c r="D43" s="106"/>
      <c r="E43" s="1199" t="s">
        <v>34</v>
      </c>
      <c r="F43" s="1199"/>
      <c r="G43" s="1199"/>
      <c r="H43" s="1200"/>
      <c r="I43" s="358">
        <v>101405</v>
      </c>
      <c r="J43" s="359">
        <v>95474</v>
      </c>
      <c r="K43" s="359">
        <v>92894</v>
      </c>
      <c r="L43" s="359">
        <v>92410</v>
      </c>
      <c r="M43" s="360">
        <v>90229</v>
      </c>
    </row>
    <row r="44" spans="2:13" ht="27.75" customHeight="1" x14ac:dyDescent="0.15">
      <c r="B44" s="1193"/>
      <c r="C44" s="1194"/>
      <c r="D44" s="106"/>
      <c r="E44" s="1199" t="s">
        <v>35</v>
      </c>
      <c r="F44" s="1199"/>
      <c r="G44" s="1199"/>
      <c r="H44" s="1200"/>
      <c r="I44" s="358">
        <v>151</v>
      </c>
      <c r="J44" s="359">
        <v>149</v>
      </c>
      <c r="K44" s="359">
        <v>127</v>
      </c>
      <c r="L44" s="359">
        <v>122</v>
      </c>
      <c r="M44" s="360">
        <v>112</v>
      </c>
    </row>
    <row r="45" spans="2:13" ht="27.75" customHeight="1" x14ac:dyDescent="0.15">
      <c r="B45" s="1193"/>
      <c r="C45" s="1194"/>
      <c r="D45" s="106"/>
      <c r="E45" s="1199" t="s">
        <v>36</v>
      </c>
      <c r="F45" s="1199"/>
      <c r="G45" s="1199"/>
      <c r="H45" s="1200"/>
      <c r="I45" s="358">
        <v>58417</v>
      </c>
      <c r="J45" s="359">
        <v>57569</v>
      </c>
      <c r="K45" s="359">
        <v>56832</v>
      </c>
      <c r="L45" s="359">
        <v>56281</v>
      </c>
      <c r="M45" s="360">
        <v>53994</v>
      </c>
    </row>
    <row r="46" spans="2:13" ht="27.75" customHeight="1" x14ac:dyDescent="0.15">
      <c r="B46" s="1193"/>
      <c r="C46" s="1194"/>
      <c r="D46" s="107"/>
      <c r="E46" s="1199" t="s">
        <v>37</v>
      </c>
      <c r="F46" s="1199"/>
      <c r="G46" s="1199"/>
      <c r="H46" s="1200"/>
      <c r="I46" s="358">
        <v>1433</v>
      </c>
      <c r="J46" s="359">
        <v>1467</v>
      </c>
      <c r="K46" s="359">
        <v>356</v>
      </c>
      <c r="L46" s="359">
        <v>2</v>
      </c>
      <c r="M46" s="360">
        <v>3</v>
      </c>
    </row>
    <row r="47" spans="2:13" ht="27.75" customHeight="1" x14ac:dyDescent="0.15">
      <c r="B47" s="1193"/>
      <c r="C47" s="1194"/>
      <c r="D47" s="108"/>
      <c r="E47" s="1201" t="s">
        <v>38</v>
      </c>
      <c r="F47" s="1202"/>
      <c r="G47" s="1202"/>
      <c r="H47" s="1203"/>
      <c r="I47" s="358" t="s">
        <v>539</v>
      </c>
      <c r="J47" s="359" t="s">
        <v>539</v>
      </c>
      <c r="K47" s="359" t="s">
        <v>539</v>
      </c>
      <c r="L47" s="359" t="s">
        <v>539</v>
      </c>
      <c r="M47" s="360" t="s">
        <v>539</v>
      </c>
    </row>
    <row r="48" spans="2:13" ht="27.75" customHeight="1" x14ac:dyDescent="0.15">
      <c r="B48" s="1193"/>
      <c r="C48" s="1194"/>
      <c r="D48" s="106"/>
      <c r="E48" s="1199" t="s">
        <v>39</v>
      </c>
      <c r="F48" s="1199"/>
      <c r="G48" s="1199"/>
      <c r="H48" s="1200"/>
      <c r="I48" s="358" t="s">
        <v>539</v>
      </c>
      <c r="J48" s="359" t="s">
        <v>539</v>
      </c>
      <c r="K48" s="359" t="s">
        <v>539</v>
      </c>
      <c r="L48" s="359" t="s">
        <v>539</v>
      </c>
      <c r="M48" s="360" t="s">
        <v>539</v>
      </c>
    </row>
    <row r="49" spans="2:13" ht="27.75" customHeight="1" x14ac:dyDescent="0.15">
      <c r="B49" s="1195"/>
      <c r="C49" s="1196"/>
      <c r="D49" s="106"/>
      <c r="E49" s="1199" t="s">
        <v>40</v>
      </c>
      <c r="F49" s="1199"/>
      <c r="G49" s="1199"/>
      <c r="H49" s="1200"/>
      <c r="I49" s="358" t="s">
        <v>539</v>
      </c>
      <c r="J49" s="359" t="s">
        <v>539</v>
      </c>
      <c r="K49" s="359" t="s">
        <v>539</v>
      </c>
      <c r="L49" s="359" t="s">
        <v>539</v>
      </c>
      <c r="M49" s="360" t="s">
        <v>539</v>
      </c>
    </row>
    <row r="50" spans="2:13" ht="27.75" customHeight="1" x14ac:dyDescent="0.15">
      <c r="B50" s="1204" t="s">
        <v>41</v>
      </c>
      <c r="C50" s="1205"/>
      <c r="D50" s="109"/>
      <c r="E50" s="1199" t="s">
        <v>42</v>
      </c>
      <c r="F50" s="1199"/>
      <c r="G50" s="1199"/>
      <c r="H50" s="1200"/>
      <c r="I50" s="358">
        <v>76383</v>
      </c>
      <c r="J50" s="359">
        <v>79920</v>
      </c>
      <c r="K50" s="359">
        <v>82649</v>
      </c>
      <c r="L50" s="359">
        <v>97448</v>
      </c>
      <c r="M50" s="360">
        <v>103745</v>
      </c>
    </row>
    <row r="51" spans="2:13" ht="27.75" customHeight="1" x14ac:dyDescent="0.15">
      <c r="B51" s="1193"/>
      <c r="C51" s="1194"/>
      <c r="D51" s="106"/>
      <c r="E51" s="1199" t="s">
        <v>43</v>
      </c>
      <c r="F51" s="1199"/>
      <c r="G51" s="1199"/>
      <c r="H51" s="1200"/>
      <c r="I51" s="358">
        <v>67968</v>
      </c>
      <c r="J51" s="359">
        <v>66858</v>
      </c>
      <c r="K51" s="359">
        <v>66437</v>
      </c>
      <c r="L51" s="359">
        <v>68792</v>
      </c>
      <c r="M51" s="360">
        <v>69819</v>
      </c>
    </row>
    <row r="52" spans="2:13" ht="27.75" customHeight="1" x14ac:dyDescent="0.15">
      <c r="B52" s="1195"/>
      <c r="C52" s="1196"/>
      <c r="D52" s="106"/>
      <c r="E52" s="1199" t="s">
        <v>44</v>
      </c>
      <c r="F52" s="1199"/>
      <c r="G52" s="1199"/>
      <c r="H52" s="1200"/>
      <c r="I52" s="358">
        <v>369716</v>
      </c>
      <c r="J52" s="359">
        <v>376864</v>
      </c>
      <c r="K52" s="359">
        <v>387164</v>
      </c>
      <c r="L52" s="359">
        <v>401717</v>
      </c>
      <c r="M52" s="360">
        <v>407644</v>
      </c>
    </row>
    <row r="53" spans="2:13" ht="27.75" customHeight="1" thickBot="1" x14ac:dyDescent="0.2">
      <c r="B53" s="1206" t="s">
        <v>45</v>
      </c>
      <c r="C53" s="1207"/>
      <c r="D53" s="110"/>
      <c r="E53" s="1208" t="s">
        <v>46</v>
      </c>
      <c r="F53" s="1208"/>
      <c r="G53" s="1208"/>
      <c r="H53" s="1209"/>
      <c r="I53" s="361">
        <v>15910</v>
      </c>
      <c r="J53" s="362">
        <v>-1407</v>
      </c>
      <c r="K53" s="362">
        <v>-8056</v>
      </c>
      <c r="L53" s="362">
        <v>-32128</v>
      </c>
      <c r="M53" s="363">
        <v>-44998</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ucFuaWdK8ARgNUybxtgW4PJwPtPUp8aTO+9NIgXYQRPGKn9IH5zLuTzw/JxBkn9X0YccQLm5DnMGZca81hqarQ==" saltValue="xmIhDr9S0Wzcr8qMCP31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582</v>
      </c>
      <c r="G54" s="119" t="s">
        <v>583</v>
      </c>
      <c r="H54" s="120" t="s">
        <v>584</v>
      </c>
    </row>
    <row r="55" spans="2:8" ht="52.5" customHeight="1" x14ac:dyDescent="0.15">
      <c r="B55" s="121"/>
      <c r="C55" s="1218" t="s">
        <v>49</v>
      </c>
      <c r="D55" s="1218"/>
      <c r="E55" s="1219"/>
      <c r="F55" s="122">
        <v>19808</v>
      </c>
      <c r="G55" s="122">
        <v>20736</v>
      </c>
      <c r="H55" s="123">
        <v>22840</v>
      </c>
    </row>
    <row r="56" spans="2:8" ht="52.5" customHeight="1" x14ac:dyDescent="0.15">
      <c r="B56" s="124"/>
      <c r="C56" s="1220" t="s">
        <v>50</v>
      </c>
      <c r="D56" s="1220"/>
      <c r="E56" s="1221"/>
      <c r="F56" s="125">
        <v>1446</v>
      </c>
      <c r="G56" s="125">
        <v>1477</v>
      </c>
      <c r="H56" s="126">
        <v>1529</v>
      </c>
    </row>
    <row r="57" spans="2:8" ht="53.25" customHeight="1" x14ac:dyDescent="0.15">
      <c r="B57" s="124"/>
      <c r="C57" s="1222" t="s">
        <v>51</v>
      </c>
      <c r="D57" s="1222"/>
      <c r="E57" s="1223"/>
      <c r="F57" s="127">
        <v>34134</v>
      </c>
      <c r="G57" s="127">
        <v>37310</v>
      </c>
      <c r="H57" s="128">
        <v>41536</v>
      </c>
    </row>
    <row r="58" spans="2:8" ht="45.75" customHeight="1" x14ac:dyDescent="0.15">
      <c r="B58" s="129"/>
      <c r="C58" s="1210" t="s">
        <v>638</v>
      </c>
      <c r="D58" s="1211"/>
      <c r="E58" s="1212"/>
      <c r="F58" s="130">
        <v>16748</v>
      </c>
      <c r="G58" s="130">
        <v>16752</v>
      </c>
      <c r="H58" s="131">
        <v>15754</v>
      </c>
    </row>
    <row r="59" spans="2:8" ht="45.75" customHeight="1" x14ac:dyDescent="0.15">
      <c r="B59" s="129"/>
      <c r="C59" s="1210" t="s">
        <v>639</v>
      </c>
      <c r="D59" s="1211"/>
      <c r="E59" s="1212"/>
      <c r="F59" s="130">
        <v>9007</v>
      </c>
      <c r="G59" s="130">
        <v>8832</v>
      </c>
      <c r="H59" s="131">
        <v>8779</v>
      </c>
    </row>
    <row r="60" spans="2:8" ht="45.75" customHeight="1" x14ac:dyDescent="0.15">
      <c r="B60" s="129"/>
      <c r="C60" s="1210" t="s">
        <v>640</v>
      </c>
      <c r="D60" s="1211"/>
      <c r="E60" s="1212"/>
      <c r="F60" s="130">
        <v>1934</v>
      </c>
      <c r="G60" s="130">
        <v>4048</v>
      </c>
      <c r="H60" s="131">
        <v>5064</v>
      </c>
    </row>
    <row r="61" spans="2:8" ht="45.75" customHeight="1" x14ac:dyDescent="0.15">
      <c r="B61" s="129"/>
      <c r="C61" s="1210" t="s">
        <v>641</v>
      </c>
      <c r="D61" s="1211"/>
      <c r="E61" s="1212"/>
      <c r="F61" s="130">
        <v>371</v>
      </c>
      <c r="G61" s="130">
        <v>349</v>
      </c>
      <c r="H61" s="131">
        <v>3800</v>
      </c>
    </row>
    <row r="62" spans="2:8" ht="45.75" customHeight="1" thickBot="1" x14ac:dyDescent="0.2">
      <c r="B62" s="132"/>
      <c r="C62" s="1213" t="s">
        <v>642</v>
      </c>
      <c r="D62" s="1214"/>
      <c r="E62" s="1215"/>
      <c r="F62" s="133">
        <v>1284</v>
      </c>
      <c r="G62" s="133">
        <v>2663</v>
      </c>
      <c r="H62" s="134">
        <v>3652</v>
      </c>
    </row>
    <row r="63" spans="2:8" ht="52.5" customHeight="1" thickBot="1" x14ac:dyDescent="0.2">
      <c r="B63" s="135"/>
      <c r="C63" s="1216" t="s">
        <v>52</v>
      </c>
      <c r="D63" s="1216"/>
      <c r="E63" s="1217"/>
      <c r="F63" s="136">
        <v>55388</v>
      </c>
      <c r="G63" s="136">
        <v>59522</v>
      </c>
      <c r="H63" s="137">
        <v>65904</v>
      </c>
    </row>
    <row r="64" spans="2:8" x14ac:dyDescent="0.15"/>
  </sheetData>
  <sheetProtection algorithmName="SHA-512" hashValue="JevhSzWe+DZAei1YBMOv20qb9KYms/+SSouwTM6+0jvn3BGWUKQawBqPesNqU3Rvy8bQYxsxOWqMp7JGF/pTIg==" saltValue="pIIW5FGdNRytvuRCCE3f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577</v>
      </c>
      <c r="G2" s="151"/>
      <c r="H2" s="152"/>
    </row>
    <row r="3" spans="1:8" x14ac:dyDescent="0.15">
      <c r="A3" s="148" t="s">
        <v>570</v>
      </c>
      <c r="B3" s="153"/>
      <c r="C3" s="154"/>
      <c r="D3" s="155">
        <v>54145</v>
      </c>
      <c r="E3" s="156"/>
      <c r="F3" s="157">
        <v>54945</v>
      </c>
      <c r="G3" s="158"/>
      <c r="H3" s="159"/>
    </row>
    <row r="4" spans="1:8" x14ac:dyDescent="0.15">
      <c r="A4" s="160"/>
      <c r="B4" s="161"/>
      <c r="C4" s="162"/>
      <c r="D4" s="163">
        <v>30469</v>
      </c>
      <c r="E4" s="164"/>
      <c r="F4" s="165">
        <v>29293</v>
      </c>
      <c r="G4" s="166"/>
      <c r="H4" s="167"/>
    </row>
    <row r="5" spans="1:8" x14ac:dyDescent="0.15">
      <c r="A5" s="148" t="s">
        <v>572</v>
      </c>
      <c r="B5" s="153"/>
      <c r="C5" s="154"/>
      <c r="D5" s="155">
        <v>55638</v>
      </c>
      <c r="E5" s="156"/>
      <c r="F5" s="157">
        <v>57132</v>
      </c>
      <c r="G5" s="158"/>
      <c r="H5" s="159"/>
    </row>
    <row r="6" spans="1:8" x14ac:dyDescent="0.15">
      <c r="A6" s="160"/>
      <c r="B6" s="161"/>
      <c r="C6" s="162"/>
      <c r="D6" s="163">
        <v>26095</v>
      </c>
      <c r="E6" s="164"/>
      <c r="F6" s="165">
        <v>30126</v>
      </c>
      <c r="G6" s="166"/>
      <c r="H6" s="167"/>
    </row>
    <row r="7" spans="1:8" x14ac:dyDescent="0.15">
      <c r="A7" s="148" t="s">
        <v>573</v>
      </c>
      <c r="B7" s="153"/>
      <c r="C7" s="154"/>
      <c r="D7" s="155">
        <v>61674</v>
      </c>
      <c r="E7" s="156"/>
      <c r="F7" s="157">
        <v>58766</v>
      </c>
      <c r="G7" s="158"/>
      <c r="H7" s="159"/>
    </row>
    <row r="8" spans="1:8" x14ac:dyDescent="0.15">
      <c r="A8" s="160"/>
      <c r="B8" s="161"/>
      <c r="C8" s="162"/>
      <c r="D8" s="163">
        <v>31757</v>
      </c>
      <c r="E8" s="164"/>
      <c r="F8" s="165">
        <v>29363</v>
      </c>
      <c r="G8" s="166"/>
      <c r="H8" s="167"/>
    </row>
    <row r="9" spans="1:8" x14ac:dyDescent="0.15">
      <c r="A9" s="148" t="s">
        <v>574</v>
      </c>
      <c r="B9" s="153"/>
      <c r="C9" s="154"/>
      <c r="D9" s="155">
        <v>72065</v>
      </c>
      <c r="E9" s="156"/>
      <c r="F9" s="157">
        <v>62482</v>
      </c>
      <c r="G9" s="158"/>
      <c r="H9" s="159"/>
    </row>
    <row r="10" spans="1:8" x14ac:dyDescent="0.15">
      <c r="A10" s="160"/>
      <c r="B10" s="161"/>
      <c r="C10" s="162"/>
      <c r="D10" s="163">
        <v>43877</v>
      </c>
      <c r="E10" s="164"/>
      <c r="F10" s="165">
        <v>34626</v>
      </c>
      <c r="G10" s="166"/>
      <c r="H10" s="167"/>
    </row>
    <row r="11" spans="1:8" x14ac:dyDescent="0.15">
      <c r="A11" s="148" t="s">
        <v>575</v>
      </c>
      <c r="B11" s="153"/>
      <c r="C11" s="154"/>
      <c r="D11" s="155">
        <v>71278</v>
      </c>
      <c r="E11" s="156"/>
      <c r="F11" s="157">
        <v>59288</v>
      </c>
      <c r="G11" s="158"/>
      <c r="H11" s="159"/>
    </row>
    <row r="12" spans="1:8" x14ac:dyDescent="0.15">
      <c r="A12" s="160"/>
      <c r="B12" s="161"/>
      <c r="C12" s="168"/>
      <c r="D12" s="163">
        <v>41335</v>
      </c>
      <c r="E12" s="164"/>
      <c r="F12" s="165">
        <v>32670</v>
      </c>
      <c r="G12" s="166"/>
      <c r="H12" s="167"/>
    </row>
    <row r="13" spans="1:8" x14ac:dyDescent="0.15">
      <c r="A13" s="148"/>
      <c r="B13" s="153"/>
      <c r="C13" s="169"/>
      <c r="D13" s="170">
        <v>62960</v>
      </c>
      <c r="E13" s="171"/>
      <c r="F13" s="172">
        <v>58523</v>
      </c>
      <c r="G13" s="173"/>
      <c r="H13" s="159"/>
    </row>
    <row r="14" spans="1:8" x14ac:dyDescent="0.15">
      <c r="A14" s="160"/>
      <c r="B14" s="161"/>
      <c r="C14" s="162"/>
      <c r="D14" s="163">
        <v>34707</v>
      </c>
      <c r="E14" s="164"/>
      <c r="F14" s="165">
        <v>31216</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4.71</v>
      </c>
      <c r="C19" s="174">
        <f>ROUND(VALUE(SUBSTITUTE(実質収支比率等に係る経年分析!G$48,"▲","-")),2)</f>
        <v>5.0999999999999996</v>
      </c>
      <c r="D19" s="174">
        <f>ROUND(VALUE(SUBSTITUTE(実質収支比率等に係る経年分析!H$48,"▲","-")),2)</f>
        <v>5.92</v>
      </c>
      <c r="E19" s="174">
        <f>ROUND(VALUE(SUBSTITUTE(実質収支比率等に係る経年分析!I$48,"▲","-")),2)</f>
        <v>6.32</v>
      </c>
      <c r="F19" s="174">
        <f>ROUND(VALUE(SUBSTITUTE(実質収支比率等に係る経年分析!J$48,"▲","-")),2)</f>
        <v>4.6399999999999997</v>
      </c>
    </row>
    <row r="20" spans="1:11" x14ac:dyDescent="0.15">
      <c r="A20" s="174" t="s">
        <v>56</v>
      </c>
      <c r="B20" s="174">
        <f>ROUND(VALUE(SUBSTITUTE(実質収支比率等に係る経年分析!F$47,"▲","-")),2)</f>
        <v>10.27</v>
      </c>
      <c r="C20" s="174">
        <f>ROUND(VALUE(SUBSTITUTE(実質収支比率等に係る経年分析!G$47,"▲","-")),2)</f>
        <v>9.89</v>
      </c>
      <c r="D20" s="174">
        <f>ROUND(VALUE(SUBSTITUTE(実質収支比率等に係る経年分析!H$47,"▲","-")),2)</f>
        <v>9.84</v>
      </c>
      <c r="E20" s="174">
        <f>ROUND(VALUE(SUBSTITUTE(実質収支比率等に係る経年分析!I$47,"▲","-")),2)</f>
        <v>9.7899999999999991</v>
      </c>
      <c r="F20" s="174">
        <f>ROUND(VALUE(SUBSTITUTE(実質収支比率等に係る経年分析!J$47,"▲","-")),2)</f>
        <v>11.07</v>
      </c>
    </row>
    <row r="21" spans="1:11" x14ac:dyDescent="0.15">
      <c r="A21" s="174" t="s">
        <v>57</v>
      </c>
      <c r="B21" s="174">
        <f>IF(ISNUMBER(VALUE(SUBSTITUTE(実質収支比率等に係る経年分析!F$49,"▲","-"))),ROUND(VALUE(SUBSTITUTE(実質収支比率等に係る経年分析!F$49,"▲","-")),2),NA())</f>
        <v>-1.2</v>
      </c>
      <c r="C21" s="174">
        <f>IF(ISNUMBER(VALUE(SUBSTITUTE(実質収支比率等に係る経年分析!G$49,"▲","-"))),ROUND(VALUE(SUBSTITUTE(実質収支比率等に係る経年分析!G$49,"▲","-")),2),NA())</f>
        <v>-1.03</v>
      </c>
      <c r="D21" s="174">
        <f>IF(ISNUMBER(VALUE(SUBSTITUTE(実質収支比率等に係る経年分析!H$49,"▲","-"))),ROUND(VALUE(SUBSTITUTE(実質収支比率等に係る経年分析!H$49,"▲","-")),2),NA())</f>
        <v>-1.38</v>
      </c>
      <c r="E21" s="174">
        <f>IF(ISNUMBER(VALUE(SUBSTITUTE(実質収支比率等に係る経年分析!I$49,"▲","-"))),ROUND(VALUE(SUBSTITUTE(実質収支比率等に係る経年分析!I$49,"▲","-")),2),NA())</f>
        <v>5.16</v>
      </c>
      <c r="F21" s="174">
        <f>IF(ISNUMBER(VALUE(SUBSTITUTE(実質収支比率等に係る経年分析!J$49,"▲","-"))),ROUND(VALUE(SUBSTITUTE(実質収支比率等に係る経年分析!J$49,"▲","-")),2),NA())</f>
        <v>-2.82</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岡山市後期高齢者医療費特別会計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岡山市下水道事業会計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0.09</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0.09</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0.09</v>
      </c>
    </row>
    <row r="31" spans="1:11" x14ac:dyDescent="0.15">
      <c r="A31" s="175" t="str">
        <f>IF(連結実質赤字比率に係る赤字・黒字の構成分析!C$39="",NA(),連結実質赤字比率に係る赤字・黒字の構成分析!C$39)</f>
        <v>岡山市国民健康保険費特別会計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0.11</v>
      </c>
    </row>
    <row r="32" spans="1:11" x14ac:dyDescent="0.15">
      <c r="A32" s="175" t="str">
        <f>IF(連結実質赤字比率に係る赤字・黒字の構成分析!C$38="",NA(),連結実質赤字比率に係る赤字・黒字の構成分析!C$38)</f>
        <v>岡山市工業用水道事業会計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0.56999999999999995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0.56999999999999995</v>
      </c>
    </row>
    <row r="33" spans="1:16" x14ac:dyDescent="0.15">
      <c r="A33" s="175" t="str">
        <f>IF(連結実質赤字比率に係る赤字・黒字の構成分析!C$37="",NA(),連結実質赤字比率に係る赤字・黒字の構成分析!C$37)</f>
        <v>岡山市介護保険費特別会計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0.28000000000000003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0.28000000000000003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1.0900000000000001</v>
      </c>
    </row>
    <row r="34" spans="1:16" x14ac:dyDescent="0.15">
      <c r="A34" s="175" t="str">
        <f>IF(連結実質赤字比率に係る赤字・黒字の構成分析!C$36="",NA(),連結実質赤字比率に係る赤字・黒字の構成分析!C$36)</f>
        <v>岡山市市場事業会計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1.44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1.49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1.52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1.62</v>
      </c>
    </row>
    <row r="35" spans="1:16" x14ac:dyDescent="0.15">
      <c r="A35" s="175" t="str">
        <f>IF(連結実質赤字比率に係る赤字・黒字の構成分析!C$35="",NA(),連結実質赤字比率に係る赤字・黒字の構成分析!C$35)</f>
        <v>岡山市水道事業会計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5.62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4.91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4.38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4.08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5.05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5.44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6.25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6.63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4.95</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30972</v>
      </c>
      <c r="E42" s="176"/>
      <c r="F42" s="176"/>
      <c r="G42" s="176">
        <f>'実質公債費比率（分子）の構造'!L$52</f>
        <v>30697</v>
      </c>
      <c r="H42" s="176"/>
      <c r="I42" s="176"/>
      <c r="J42" s="176">
        <f>'実質公債費比率（分子）の構造'!M$52</f>
        <v>30515</v>
      </c>
      <c r="K42" s="176"/>
      <c r="L42" s="176"/>
      <c r="M42" s="176">
        <f>'実質公債費比率（分子）の構造'!N$52</f>
        <v>29979</v>
      </c>
      <c r="N42" s="176"/>
      <c r="O42" s="176"/>
      <c r="P42" s="176">
        <f>'実質公債費比率（分子）の構造'!O$52</f>
        <v>29925</v>
      </c>
    </row>
    <row r="43" spans="1:16" x14ac:dyDescent="0.15">
      <c r="A43" s="176" t="s">
        <v>65</v>
      </c>
      <c r="B43" s="176" t="str">
        <f>'実質公債費比率（分子）の構造'!K$51</f>
        <v>-</v>
      </c>
      <c r="C43" s="176"/>
      <c r="D43" s="176"/>
      <c r="E43" s="176" t="str">
        <f>'実質公債費比率（分子）の構造'!L$51</f>
        <v>-</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3079</v>
      </c>
      <c r="C44" s="176"/>
      <c r="D44" s="176"/>
      <c r="E44" s="176">
        <f>'実質公債費比率（分子）の構造'!L$50</f>
        <v>1261</v>
      </c>
      <c r="F44" s="176"/>
      <c r="G44" s="176"/>
      <c r="H44" s="176">
        <f>'実質公債費比率（分子）の構造'!M$50</f>
        <v>1153</v>
      </c>
      <c r="I44" s="176"/>
      <c r="J44" s="176"/>
      <c r="K44" s="176">
        <f>'実質公債費比率（分子）の構造'!N$50</f>
        <v>1101</v>
      </c>
      <c r="L44" s="176"/>
      <c r="M44" s="176"/>
      <c r="N44" s="176">
        <f>'実質公債費比率（分子）の構造'!O$50</f>
        <v>1066</v>
      </c>
      <c r="O44" s="176"/>
      <c r="P44" s="176"/>
    </row>
    <row r="45" spans="1:16" x14ac:dyDescent="0.15">
      <c r="A45" s="176" t="s">
        <v>67</v>
      </c>
      <c r="B45" s="176">
        <f>'実質公債費比率（分子）の構造'!K$49</f>
        <v>119</v>
      </c>
      <c r="C45" s="176"/>
      <c r="D45" s="176"/>
      <c r="E45" s="176">
        <f>'実質公債費比率（分子）の構造'!L$49</f>
        <v>27</v>
      </c>
      <c r="F45" s="176"/>
      <c r="G45" s="176"/>
      <c r="H45" s="176">
        <f>'実質公債費比率（分子）の構造'!M$49</f>
        <v>25</v>
      </c>
      <c r="I45" s="176"/>
      <c r="J45" s="176"/>
      <c r="K45" s="176">
        <f>'実質公債費比率（分子）の構造'!N$49</f>
        <v>22</v>
      </c>
      <c r="L45" s="176"/>
      <c r="M45" s="176"/>
      <c r="N45" s="176">
        <f>'実質公債費比率（分子）の構造'!O$49</f>
        <v>21</v>
      </c>
      <c r="O45" s="176"/>
      <c r="P45" s="176"/>
    </row>
    <row r="46" spans="1:16" x14ac:dyDescent="0.15">
      <c r="A46" s="176" t="s">
        <v>68</v>
      </c>
      <c r="B46" s="176">
        <f>'実質公債費比率（分子）の構造'!K$48</f>
        <v>6335</v>
      </c>
      <c r="C46" s="176"/>
      <c r="D46" s="176"/>
      <c r="E46" s="176">
        <f>'実質公債費比率（分子）の構造'!L$48</f>
        <v>6001</v>
      </c>
      <c r="F46" s="176"/>
      <c r="G46" s="176"/>
      <c r="H46" s="176">
        <f>'実質公債費比率（分子）の構造'!M$48</f>
        <v>6214</v>
      </c>
      <c r="I46" s="176"/>
      <c r="J46" s="176"/>
      <c r="K46" s="176">
        <f>'実質公債費比率（分子）の構造'!N$48</f>
        <v>6001</v>
      </c>
      <c r="L46" s="176"/>
      <c r="M46" s="176"/>
      <c r="N46" s="176">
        <f>'実質公債費比率（分子）の構造'!O$48</f>
        <v>5860</v>
      </c>
      <c r="O46" s="176"/>
      <c r="P46" s="176"/>
    </row>
    <row r="47" spans="1:16" x14ac:dyDescent="0.15">
      <c r="A47" s="176" t="s">
        <v>69</v>
      </c>
      <c r="B47" s="176">
        <f>'実質公債費比率（分子）の構造'!K$47</f>
        <v>2697</v>
      </c>
      <c r="C47" s="176"/>
      <c r="D47" s="176"/>
      <c r="E47" s="176">
        <f>'実質公債費比率（分子）の構造'!L$47</f>
        <v>3030</v>
      </c>
      <c r="F47" s="176"/>
      <c r="G47" s="176"/>
      <c r="H47" s="176">
        <f>'実質公債費比率（分子）の構造'!M$47</f>
        <v>3175</v>
      </c>
      <c r="I47" s="176"/>
      <c r="J47" s="176"/>
      <c r="K47" s="176">
        <f>'実質公債費比率（分子）の構造'!N$47</f>
        <v>3333</v>
      </c>
      <c r="L47" s="176"/>
      <c r="M47" s="176"/>
      <c r="N47" s="176">
        <f>'実質公債費比率（分子）の構造'!O$47</f>
        <v>3333</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29196</v>
      </c>
      <c r="C49" s="176"/>
      <c r="D49" s="176"/>
      <c r="E49" s="176">
        <f>'実質公債費比率（分子）の構造'!L$45</f>
        <v>29175</v>
      </c>
      <c r="F49" s="176"/>
      <c r="G49" s="176"/>
      <c r="H49" s="176">
        <f>'実質公債費比率（分子）の構造'!M$45</f>
        <v>29067</v>
      </c>
      <c r="I49" s="176"/>
      <c r="J49" s="176"/>
      <c r="K49" s="176">
        <f>'実質公債費比率（分子）の構造'!N$45</f>
        <v>29255</v>
      </c>
      <c r="L49" s="176"/>
      <c r="M49" s="176"/>
      <c r="N49" s="176">
        <f>'実質公債費比率（分子）の構造'!O$45</f>
        <v>29989</v>
      </c>
      <c r="O49" s="176"/>
      <c r="P49" s="176"/>
    </row>
    <row r="50" spans="1:16" x14ac:dyDescent="0.15">
      <c r="A50" s="176" t="s">
        <v>72</v>
      </c>
      <c r="B50" s="176" t="e">
        <f>NA()</f>
        <v>#N/A</v>
      </c>
      <c r="C50" s="176">
        <f>IF(ISNUMBER('実質公債費比率（分子）の構造'!K$53),'実質公債費比率（分子）の構造'!K$53,NA())</f>
        <v>10454</v>
      </c>
      <c r="D50" s="176" t="e">
        <f>NA()</f>
        <v>#N/A</v>
      </c>
      <c r="E50" s="176" t="e">
        <f>NA()</f>
        <v>#N/A</v>
      </c>
      <c r="F50" s="176">
        <f>IF(ISNUMBER('実質公債費比率（分子）の構造'!L$53),'実質公債費比率（分子）の構造'!L$53,NA())</f>
        <v>8797</v>
      </c>
      <c r="G50" s="176" t="e">
        <f>NA()</f>
        <v>#N/A</v>
      </c>
      <c r="H50" s="176" t="e">
        <f>NA()</f>
        <v>#N/A</v>
      </c>
      <c r="I50" s="176">
        <f>IF(ISNUMBER('実質公債費比率（分子）の構造'!M$53),'実質公債費比率（分子）の構造'!M$53,NA())</f>
        <v>9119</v>
      </c>
      <c r="J50" s="176" t="e">
        <f>NA()</f>
        <v>#N/A</v>
      </c>
      <c r="K50" s="176" t="e">
        <f>NA()</f>
        <v>#N/A</v>
      </c>
      <c r="L50" s="176">
        <f>IF(ISNUMBER('実質公債費比率（分子）の構造'!N$53),'実質公債費比率（分子）の構造'!N$53,NA())</f>
        <v>9733</v>
      </c>
      <c r="M50" s="176" t="e">
        <f>NA()</f>
        <v>#N/A</v>
      </c>
      <c r="N50" s="176" t="e">
        <f>NA()</f>
        <v>#N/A</v>
      </c>
      <c r="O50" s="176">
        <f>IF(ISNUMBER('実質公債費比率（分子）の構造'!O$53),'実質公債費比率（分子）の構造'!O$53,NA())</f>
        <v>10344</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369716</v>
      </c>
      <c r="E56" s="175"/>
      <c r="F56" s="175"/>
      <c r="G56" s="175">
        <f>'将来負担比率（分子）の構造'!J$52</f>
        <v>376864</v>
      </c>
      <c r="H56" s="175"/>
      <c r="I56" s="175"/>
      <c r="J56" s="175">
        <f>'将来負担比率（分子）の構造'!K$52</f>
        <v>387164</v>
      </c>
      <c r="K56" s="175"/>
      <c r="L56" s="175"/>
      <c r="M56" s="175">
        <f>'将来負担比率（分子）の構造'!L$52</f>
        <v>401717</v>
      </c>
      <c r="N56" s="175"/>
      <c r="O56" s="175"/>
      <c r="P56" s="175">
        <f>'将来負担比率（分子）の構造'!M$52</f>
        <v>407644</v>
      </c>
    </row>
    <row r="57" spans="1:16" x14ac:dyDescent="0.15">
      <c r="A57" s="175" t="s">
        <v>43</v>
      </c>
      <c r="B57" s="175"/>
      <c r="C57" s="175"/>
      <c r="D57" s="175">
        <f>'将来負担比率（分子）の構造'!I$51</f>
        <v>67968</v>
      </c>
      <c r="E57" s="175"/>
      <c r="F57" s="175"/>
      <c r="G57" s="175">
        <f>'将来負担比率（分子）の構造'!J$51</f>
        <v>66858</v>
      </c>
      <c r="H57" s="175"/>
      <c r="I57" s="175"/>
      <c r="J57" s="175">
        <f>'将来負担比率（分子）の構造'!K$51</f>
        <v>66437</v>
      </c>
      <c r="K57" s="175"/>
      <c r="L57" s="175"/>
      <c r="M57" s="175">
        <f>'将来負担比率（分子）の構造'!L$51</f>
        <v>68792</v>
      </c>
      <c r="N57" s="175"/>
      <c r="O57" s="175"/>
      <c r="P57" s="175">
        <f>'将来負担比率（分子）の構造'!M$51</f>
        <v>69819</v>
      </c>
    </row>
    <row r="58" spans="1:16" x14ac:dyDescent="0.15">
      <c r="A58" s="175" t="s">
        <v>42</v>
      </c>
      <c r="B58" s="175"/>
      <c r="C58" s="175"/>
      <c r="D58" s="175">
        <f>'将来負担比率（分子）の構造'!I$50</f>
        <v>76383</v>
      </c>
      <c r="E58" s="175"/>
      <c r="F58" s="175"/>
      <c r="G58" s="175">
        <f>'将来負担比率（分子）の構造'!J$50</f>
        <v>79920</v>
      </c>
      <c r="H58" s="175"/>
      <c r="I58" s="175"/>
      <c r="J58" s="175">
        <f>'将来負担比率（分子）の構造'!K$50</f>
        <v>82649</v>
      </c>
      <c r="K58" s="175"/>
      <c r="L58" s="175"/>
      <c r="M58" s="175">
        <f>'将来負担比率（分子）の構造'!L$50</f>
        <v>97448</v>
      </c>
      <c r="N58" s="175"/>
      <c r="O58" s="175"/>
      <c r="P58" s="175">
        <f>'将来負担比率（分子）の構造'!M$50</f>
        <v>103745</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1433</v>
      </c>
      <c r="C61" s="175"/>
      <c r="D61" s="175"/>
      <c r="E61" s="175">
        <f>'将来負担比率（分子）の構造'!J$46</f>
        <v>1467</v>
      </c>
      <c r="F61" s="175"/>
      <c r="G61" s="175"/>
      <c r="H61" s="175">
        <f>'将来負担比率（分子）の構造'!K$46</f>
        <v>356</v>
      </c>
      <c r="I61" s="175"/>
      <c r="J61" s="175"/>
      <c r="K61" s="175">
        <f>'将来負担比率（分子）の構造'!L$46</f>
        <v>2</v>
      </c>
      <c r="L61" s="175"/>
      <c r="M61" s="175"/>
      <c r="N61" s="175">
        <f>'将来負担比率（分子）の構造'!M$46</f>
        <v>3</v>
      </c>
      <c r="O61" s="175"/>
      <c r="P61" s="175"/>
    </row>
    <row r="62" spans="1:16" x14ac:dyDescent="0.15">
      <c r="A62" s="175" t="s">
        <v>36</v>
      </c>
      <c r="B62" s="175">
        <f>'将来負担比率（分子）の構造'!I$45</f>
        <v>58417</v>
      </c>
      <c r="C62" s="175"/>
      <c r="D62" s="175"/>
      <c r="E62" s="175">
        <f>'将来負担比率（分子）の構造'!J$45</f>
        <v>57569</v>
      </c>
      <c r="F62" s="175"/>
      <c r="G62" s="175"/>
      <c r="H62" s="175">
        <f>'将来負担比率（分子）の構造'!K$45</f>
        <v>56832</v>
      </c>
      <c r="I62" s="175"/>
      <c r="J62" s="175"/>
      <c r="K62" s="175">
        <f>'将来負担比率（分子）の構造'!L$45</f>
        <v>56281</v>
      </c>
      <c r="L62" s="175"/>
      <c r="M62" s="175"/>
      <c r="N62" s="175">
        <f>'将来負担比率（分子）の構造'!M$45</f>
        <v>53994</v>
      </c>
      <c r="O62" s="175"/>
      <c r="P62" s="175"/>
    </row>
    <row r="63" spans="1:16" x14ac:dyDescent="0.15">
      <c r="A63" s="175" t="s">
        <v>35</v>
      </c>
      <c r="B63" s="175">
        <f>'将来負担比率（分子）の構造'!I$44</f>
        <v>151</v>
      </c>
      <c r="C63" s="175"/>
      <c r="D63" s="175"/>
      <c r="E63" s="175">
        <f>'将来負担比率（分子）の構造'!J$44</f>
        <v>149</v>
      </c>
      <c r="F63" s="175"/>
      <c r="G63" s="175"/>
      <c r="H63" s="175">
        <f>'将来負担比率（分子）の構造'!K$44</f>
        <v>127</v>
      </c>
      <c r="I63" s="175"/>
      <c r="J63" s="175"/>
      <c r="K63" s="175">
        <f>'将来負担比率（分子）の構造'!L$44</f>
        <v>122</v>
      </c>
      <c r="L63" s="175"/>
      <c r="M63" s="175"/>
      <c r="N63" s="175">
        <f>'将来負担比率（分子）の構造'!M$44</f>
        <v>112</v>
      </c>
      <c r="O63" s="175"/>
      <c r="P63" s="175"/>
    </row>
    <row r="64" spans="1:16" x14ac:dyDescent="0.15">
      <c r="A64" s="175" t="s">
        <v>34</v>
      </c>
      <c r="B64" s="175">
        <f>'将来負担比率（分子）の構造'!I$43</f>
        <v>101405</v>
      </c>
      <c r="C64" s="175"/>
      <c r="D64" s="175"/>
      <c r="E64" s="175">
        <f>'将来負担比率（分子）の構造'!J$43</f>
        <v>95474</v>
      </c>
      <c r="F64" s="175"/>
      <c r="G64" s="175"/>
      <c r="H64" s="175">
        <f>'将来負担比率（分子）の構造'!K$43</f>
        <v>92894</v>
      </c>
      <c r="I64" s="175"/>
      <c r="J64" s="175"/>
      <c r="K64" s="175">
        <f>'将来負担比率（分子）の構造'!L$43</f>
        <v>92410</v>
      </c>
      <c r="L64" s="175"/>
      <c r="M64" s="175"/>
      <c r="N64" s="175">
        <f>'将来負担比率（分子）の構造'!M$43</f>
        <v>90229</v>
      </c>
      <c r="O64" s="175"/>
      <c r="P64" s="175"/>
    </row>
    <row r="65" spans="1:16" x14ac:dyDescent="0.15">
      <c r="A65" s="175" t="s">
        <v>33</v>
      </c>
      <c r="B65" s="175">
        <f>'将来負担比率（分子）の構造'!I$42</f>
        <v>16415</v>
      </c>
      <c r="C65" s="175"/>
      <c r="D65" s="175"/>
      <c r="E65" s="175">
        <f>'将来負担比率（分子）の構造'!J$42</f>
        <v>14919</v>
      </c>
      <c r="F65" s="175"/>
      <c r="G65" s="175"/>
      <c r="H65" s="175">
        <f>'将来負担比率（分子）の構造'!K$42</f>
        <v>14750</v>
      </c>
      <c r="I65" s="175"/>
      <c r="J65" s="175"/>
      <c r="K65" s="175">
        <f>'将来負担比率（分子）の構造'!L$42</f>
        <v>14453</v>
      </c>
      <c r="L65" s="175"/>
      <c r="M65" s="175"/>
      <c r="N65" s="175">
        <f>'将来負担比率（分子）の構造'!M$42</f>
        <v>13915</v>
      </c>
      <c r="O65" s="175"/>
      <c r="P65" s="175"/>
    </row>
    <row r="66" spans="1:16" x14ac:dyDescent="0.15">
      <c r="A66" s="175" t="s">
        <v>32</v>
      </c>
      <c r="B66" s="175">
        <f>'将来負担比率（分子）の構造'!I$41</f>
        <v>352156</v>
      </c>
      <c r="C66" s="175"/>
      <c r="D66" s="175"/>
      <c r="E66" s="175">
        <f>'将来負担比率（分子）の構造'!J$41</f>
        <v>352657</v>
      </c>
      <c r="F66" s="175"/>
      <c r="G66" s="175"/>
      <c r="H66" s="175">
        <f>'将来負担比率（分子）の構造'!K$41</f>
        <v>363236</v>
      </c>
      <c r="I66" s="175"/>
      <c r="J66" s="175"/>
      <c r="K66" s="175">
        <f>'将来負担比率（分子）の構造'!L$41</f>
        <v>372560</v>
      </c>
      <c r="L66" s="175"/>
      <c r="M66" s="175"/>
      <c r="N66" s="175">
        <f>'将来負担比率（分子）の構造'!M$41</f>
        <v>377959</v>
      </c>
      <c r="O66" s="175"/>
      <c r="P66" s="175"/>
    </row>
    <row r="67" spans="1:16" x14ac:dyDescent="0.15">
      <c r="A67" s="175" t="s">
        <v>76</v>
      </c>
      <c r="B67" s="175" t="e">
        <f>NA()</f>
        <v>#N/A</v>
      </c>
      <c r="C67" s="175">
        <f>IF(ISNUMBER('将来負担比率（分子）の構造'!I$53), IF('将来負担比率（分子）の構造'!I$53 &lt; 0, 0, '将来負担比率（分子）の構造'!I$53), NA())</f>
        <v>15910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19808</v>
      </c>
      <c r="C72" s="179">
        <f>基金残高に係る経年分析!G55</f>
        <v>20736</v>
      </c>
      <c r="D72" s="179">
        <f>基金残高に係る経年分析!H55</f>
        <v>22840</v>
      </c>
    </row>
    <row r="73" spans="1:16" x14ac:dyDescent="0.15">
      <c r="A73" s="178" t="s">
        <v>79</v>
      </c>
      <c r="B73" s="179">
        <f>基金残高に係る経年分析!F56</f>
        <v>1446</v>
      </c>
      <c r="C73" s="179">
        <f>基金残高に係る経年分析!G56</f>
        <v>1477</v>
      </c>
      <c r="D73" s="179">
        <f>基金残高に係る経年分析!H56</f>
        <v>1529</v>
      </c>
    </row>
    <row r="74" spans="1:16" x14ac:dyDescent="0.15">
      <c r="A74" s="178" t="s">
        <v>80</v>
      </c>
      <c r="B74" s="179">
        <f>基金残高に係る経年分析!F57</f>
        <v>34134</v>
      </c>
      <c r="C74" s="179">
        <f>基金残高に係る経年分析!G57</f>
        <v>37310</v>
      </c>
      <c r="D74" s="179">
        <f>基金残高に係る経年分析!H57</f>
        <v>41536</v>
      </c>
    </row>
  </sheetData>
  <sheetProtection algorithmName="SHA-512" hashValue="tOB2D2teqxLhUUyJ8CuORzOlHRsbM7RE8uwYvn02YUjpCTevz9mL4bAPfUDYBjdrbHa+AAMPrxUn1Gc3ZFdVfg==" saltValue="J9+i4gKbH/ZudshN2Hy0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231</v>
      </c>
      <c r="C5" s="610"/>
      <c r="D5" s="610"/>
      <c r="E5" s="610"/>
      <c r="F5" s="610"/>
      <c r="G5" s="610"/>
      <c r="H5" s="610"/>
      <c r="I5" s="610"/>
      <c r="J5" s="610"/>
      <c r="K5" s="610"/>
      <c r="L5" s="610"/>
      <c r="M5" s="610"/>
      <c r="N5" s="610"/>
      <c r="O5" s="610"/>
      <c r="P5" s="610"/>
      <c r="Q5" s="611"/>
      <c r="R5" s="612">
        <v>133319677</v>
      </c>
      <c r="S5" s="613"/>
      <c r="T5" s="613"/>
      <c r="U5" s="613"/>
      <c r="V5" s="613"/>
      <c r="W5" s="613"/>
      <c r="X5" s="613"/>
      <c r="Y5" s="614"/>
      <c r="Z5" s="615">
        <v>34.1</v>
      </c>
      <c r="AA5" s="615"/>
      <c r="AB5" s="615"/>
      <c r="AC5" s="615"/>
      <c r="AD5" s="616">
        <v>125125169</v>
      </c>
      <c r="AE5" s="616"/>
      <c r="AF5" s="616"/>
      <c r="AG5" s="616"/>
      <c r="AH5" s="616"/>
      <c r="AI5" s="616"/>
      <c r="AJ5" s="616"/>
      <c r="AK5" s="616"/>
      <c r="AL5" s="617">
        <v>63.3</v>
      </c>
      <c r="AM5" s="618"/>
      <c r="AN5" s="618"/>
      <c r="AO5" s="619"/>
      <c r="AP5" s="609" t="s">
        <v>232</v>
      </c>
      <c r="AQ5" s="610"/>
      <c r="AR5" s="610"/>
      <c r="AS5" s="610"/>
      <c r="AT5" s="610"/>
      <c r="AU5" s="610"/>
      <c r="AV5" s="610"/>
      <c r="AW5" s="610"/>
      <c r="AX5" s="610"/>
      <c r="AY5" s="610"/>
      <c r="AZ5" s="610"/>
      <c r="BA5" s="610"/>
      <c r="BB5" s="610"/>
      <c r="BC5" s="610"/>
      <c r="BD5" s="610"/>
      <c r="BE5" s="610"/>
      <c r="BF5" s="611"/>
      <c r="BG5" s="623">
        <v>121086484</v>
      </c>
      <c r="BH5" s="624"/>
      <c r="BI5" s="624"/>
      <c r="BJ5" s="624"/>
      <c r="BK5" s="624"/>
      <c r="BL5" s="624"/>
      <c r="BM5" s="624"/>
      <c r="BN5" s="625"/>
      <c r="BO5" s="626">
        <v>90.8</v>
      </c>
      <c r="BP5" s="626"/>
      <c r="BQ5" s="626"/>
      <c r="BR5" s="626"/>
      <c r="BS5" s="627">
        <v>2121081</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15">
      <c r="B6" s="620" t="s">
        <v>236</v>
      </c>
      <c r="C6" s="621"/>
      <c r="D6" s="621"/>
      <c r="E6" s="621"/>
      <c r="F6" s="621"/>
      <c r="G6" s="621"/>
      <c r="H6" s="621"/>
      <c r="I6" s="621"/>
      <c r="J6" s="621"/>
      <c r="K6" s="621"/>
      <c r="L6" s="621"/>
      <c r="M6" s="621"/>
      <c r="N6" s="621"/>
      <c r="O6" s="621"/>
      <c r="P6" s="621"/>
      <c r="Q6" s="622"/>
      <c r="R6" s="623">
        <v>2652670</v>
      </c>
      <c r="S6" s="624"/>
      <c r="T6" s="624"/>
      <c r="U6" s="624"/>
      <c r="V6" s="624"/>
      <c r="W6" s="624"/>
      <c r="X6" s="624"/>
      <c r="Y6" s="625"/>
      <c r="Z6" s="626">
        <v>0.7</v>
      </c>
      <c r="AA6" s="626"/>
      <c r="AB6" s="626"/>
      <c r="AC6" s="626"/>
      <c r="AD6" s="627">
        <v>2652670</v>
      </c>
      <c r="AE6" s="627"/>
      <c r="AF6" s="627"/>
      <c r="AG6" s="627"/>
      <c r="AH6" s="627"/>
      <c r="AI6" s="627"/>
      <c r="AJ6" s="627"/>
      <c r="AK6" s="627"/>
      <c r="AL6" s="628">
        <v>1.3</v>
      </c>
      <c r="AM6" s="629"/>
      <c r="AN6" s="629"/>
      <c r="AO6" s="630"/>
      <c r="AP6" s="620" t="s">
        <v>237</v>
      </c>
      <c r="AQ6" s="621"/>
      <c r="AR6" s="621"/>
      <c r="AS6" s="621"/>
      <c r="AT6" s="621"/>
      <c r="AU6" s="621"/>
      <c r="AV6" s="621"/>
      <c r="AW6" s="621"/>
      <c r="AX6" s="621"/>
      <c r="AY6" s="621"/>
      <c r="AZ6" s="621"/>
      <c r="BA6" s="621"/>
      <c r="BB6" s="621"/>
      <c r="BC6" s="621"/>
      <c r="BD6" s="621"/>
      <c r="BE6" s="621"/>
      <c r="BF6" s="622"/>
      <c r="BG6" s="623">
        <v>121086484</v>
      </c>
      <c r="BH6" s="624"/>
      <c r="BI6" s="624"/>
      <c r="BJ6" s="624"/>
      <c r="BK6" s="624"/>
      <c r="BL6" s="624"/>
      <c r="BM6" s="624"/>
      <c r="BN6" s="625"/>
      <c r="BO6" s="626">
        <v>90.8</v>
      </c>
      <c r="BP6" s="626"/>
      <c r="BQ6" s="626"/>
      <c r="BR6" s="626"/>
      <c r="BS6" s="627">
        <v>2121081</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1069615</v>
      </c>
      <c r="CS6" s="624"/>
      <c r="CT6" s="624"/>
      <c r="CU6" s="624"/>
      <c r="CV6" s="624"/>
      <c r="CW6" s="624"/>
      <c r="CX6" s="624"/>
      <c r="CY6" s="625"/>
      <c r="CZ6" s="617">
        <v>0.3</v>
      </c>
      <c r="DA6" s="618"/>
      <c r="DB6" s="618"/>
      <c r="DC6" s="634"/>
      <c r="DD6" s="632" t="s">
        <v>130</v>
      </c>
      <c r="DE6" s="624"/>
      <c r="DF6" s="624"/>
      <c r="DG6" s="624"/>
      <c r="DH6" s="624"/>
      <c r="DI6" s="624"/>
      <c r="DJ6" s="624"/>
      <c r="DK6" s="624"/>
      <c r="DL6" s="624"/>
      <c r="DM6" s="624"/>
      <c r="DN6" s="624"/>
      <c r="DO6" s="624"/>
      <c r="DP6" s="625"/>
      <c r="DQ6" s="632">
        <v>1069489</v>
      </c>
      <c r="DR6" s="624"/>
      <c r="DS6" s="624"/>
      <c r="DT6" s="624"/>
      <c r="DU6" s="624"/>
      <c r="DV6" s="624"/>
      <c r="DW6" s="624"/>
      <c r="DX6" s="624"/>
      <c r="DY6" s="624"/>
      <c r="DZ6" s="624"/>
      <c r="EA6" s="624"/>
      <c r="EB6" s="624"/>
      <c r="EC6" s="633"/>
    </row>
    <row r="7" spans="2:143" ht="11.25" customHeight="1" x14ac:dyDescent="0.15">
      <c r="B7" s="620" t="s">
        <v>239</v>
      </c>
      <c r="C7" s="621"/>
      <c r="D7" s="621"/>
      <c r="E7" s="621"/>
      <c r="F7" s="621"/>
      <c r="G7" s="621"/>
      <c r="H7" s="621"/>
      <c r="I7" s="621"/>
      <c r="J7" s="621"/>
      <c r="K7" s="621"/>
      <c r="L7" s="621"/>
      <c r="M7" s="621"/>
      <c r="N7" s="621"/>
      <c r="O7" s="621"/>
      <c r="P7" s="621"/>
      <c r="Q7" s="622"/>
      <c r="R7" s="623">
        <v>47602</v>
      </c>
      <c r="S7" s="624"/>
      <c r="T7" s="624"/>
      <c r="U7" s="624"/>
      <c r="V7" s="624"/>
      <c r="W7" s="624"/>
      <c r="X7" s="624"/>
      <c r="Y7" s="625"/>
      <c r="Z7" s="626">
        <v>0</v>
      </c>
      <c r="AA7" s="626"/>
      <c r="AB7" s="626"/>
      <c r="AC7" s="626"/>
      <c r="AD7" s="627">
        <v>47602</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65572857</v>
      </c>
      <c r="BH7" s="624"/>
      <c r="BI7" s="624"/>
      <c r="BJ7" s="624"/>
      <c r="BK7" s="624"/>
      <c r="BL7" s="624"/>
      <c r="BM7" s="624"/>
      <c r="BN7" s="625"/>
      <c r="BO7" s="626">
        <v>49.2</v>
      </c>
      <c r="BP7" s="626"/>
      <c r="BQ7" s="626"/>
      <c r="BR7" s="626"/>
      <c r="BS7" s="627">
        <v>2121081</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33115298</v>
      </c>
      <c r="CS7" s="624"/>
      <c r="CT7" s="624"/>
      <c r="CU7" s="624"/>
      <c r="CV7" s="624"/>
      <c r="CW7" s="624"/>
      <c r="CX7" s="624"/>
      <c r="CY7" s="625"/>
      <c r="CZ7" s="626">
        <v>8.8000000000000007</v>
      </c>
      <c r="DA7" s="626"/>
      <c r="DB7" s="626"/>
      <c r="DC7" s="626"/>
      <c r="DD7" s="632">
        <v>13101236</v>
      </c>
      <c r="DE7" s="624"/>
      <c r="DF7" s="624"/>
      <c r="DG7" s="624"/>
      <c r="DH7" s="624"/>
      <c r="DI7" s="624"/>
      <c r="DJ7" s="624"/>
      <c r="DK7" s="624"/>
      <c r="DL7" s="624"/>
      <c r="DM7" s="624"/>
      <c r="DN7" s="624"/>
      <c r="DO7" s="624"/>
      <c r="DP7" s="625"/>
      <c r="DQ7" s="632">
        <v>18655291</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871225</v>
      </c>
      <c r="S8" s="624"/>
      <c r="T8" s="624"/>
      <c r="U8" s="624"/>
      <c r="V8" s="624"/>
      <c r="W8" s="624"/>
      <c r="X8" s="624"/>
      <c r="Y8" s="625"/>
      <c r="Z8" s="626">
        <v>0.2</v>
      </c>
      <c r="AA8" s="626"/>
      <c r="AB8" s="626"/>
      <c r="AC8" s="626"/>
      <c r="AD8" s="627">
        <v>871225</v>
      </c>
      <c r="AE8" s="627"/>
      <c r="AF8" s="627"/>
      <c r="AG8" s="627"/>
      <c r="AH8" s="627"/>
      <c r="AI8" s="627"/>
      <c r="AJ8" s="627"/>
      <c r="AK8" s="627"/>
      <c r="AL8" s="628">
        <v>0.4</v>
      </c>
      <c r="AM8" s="629"/>
      <c r="AN8" s="629"/>
      <c r="AO8" s="630"/>
      <c r="AP8" s="620" t="s">
        <v>243</v>
      </c>
      <c r="AQ8" s="621"/>
      <c r="AR8" s="621"/>
      <c r="AS8" s="621"/>
      <c r="AT8" s="621"/>
      <c r="AU8" s="621"/>
      <c r="AV8" s="621"/>
      <c r="AW8" s="621"/>
      <c r="AX8" s="621"/>
      <c r="AY8" s="621"/>
      <c r="AZ8" s="621"/>
      <c r="BA8" s="621"/>
      <c r="BB8" s="621"/>
      <c r="BC8" s="621"/>
      <c r="BD8" s="621"/>
      <c r="BE8" s="621"/>
      <c r="BF8" s="622"/>
      <c r="BG8" s="623">
        <v>1235626</v>
      </c>
      <c r="BH8" s="624"/>
      <c r="BI8" s="624"/>
      <c r="BJ8" s="624"/>
      <c r="BK8" s="624"/>
      <c r="BL8" s="624"/>
      <c r="BM8" s="624"/>
      <c r="BN8" s="625"/>
      <c r="BO8" s="626">
        <v>0.9</v>
      </c>
      <c r="BP8" s="626"/>
      <c r="BQ8" s="626"/>
      <c r="BR8" s="626"/>
      <c r="BS8" s="627" t="s">
        <v>244</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143818135</v>
      </c>
      <c r="CS8" s="624"/>
      <c r="CT8" s="624"/>
      <c r="CU8" s="624"/>
      <c r="CV8" s="624"/>
      <c r="CW8" s="624"/>
      <c r="CX8" s="624"/>
      <c r="CY8" s="625"/>
      <c r="CZ8" s="626">
        <v>38.299999999999997</v>
      </c>
      <c r="DA8" s="626"/>
      <c r="DB8" s="626"/>
      <c r="DC8" s="626"/>
      <c r="DD8" s="632">
        <v>2145081</v>
      </c>
      <c r="DE8" s="624"/>
      <c r="DF8" s="624"/>
      <c r="DG8" s="624"/>
      <c r="DH8" s="624"/>
      <c r="DI8" s="624"/>
      <c r="DJ8" s="624"/>
      <c r="DK8" s="624"/>
      <c r="DL8" s="624"/>
      <c r="DM8" s="624"/>
      <c r="DN8" s="624"/>
      <c r="DO8" s="624"/>
      <c r="DP8" s="625"/>
      <c r="DQ8" s="632">
        <v>68072804</v>
      </c>
      <c r="DR8" s="624"/>
      <c r="DS8" s="624"/>
      <c r="DT8" s="624"/>
      <c r="DU8" s="624"/>
      <c r="DV8" s="624"/>
      <c r="DW8" s="624"/>
      <c r="DX8" s="624"/>
      <c r="DY8" s="624"/>
      <c r="DZ8" s="624"/>
      <c r="EA8" s="624"/>
      <c r="EB8" s="624"/>
      <c r="EC8" s="633"/>
    </row>
    <row r="9" spans="2:143" ht="11.25" customHeight="1" x14ac:dyDescent="0.15">
      <c r="B9" s="620" t="s">
        <v>246</v>
      </c>
      <c r="C9" s="621"/>
      <c r="D9" s="621"/>
      <c r="E9" s="621"/>
      <c r="F9" s="621"/>
      <c r="G9" s="621"/>
      <c r="H9" s="621"/>
      <c r="I9" s="621"/>
      <c r="J9" s="621"/>
      <c r="K9" s="621"/>
      <c r="L9" s="621"/>
      <c r="M9" s="621"/>
      <c r="N9" s="621"/>
      <c r="O9" s="621"/>
      <c r="P9" s="621"/>
      <c r="Q9" s="622"/>
      <c r="R9" s="623">
        <v>582543</v>
      </c>
      <c r="S9" s="624"/>
      <c r="T9" s="624"/>
      <c r="U9" s="624"/>
      <c r="V9" s="624"/>
      <c r="W9" s="624"/>
      <c r="X9" s="624"/>
      <c r="Y9" s="625"/>
      <c r="Z9" s="626">
        <v>0.1</v>
      </c>
      <c r="AA9" s="626"/>
      <c r="AB9" s="626"/>
      <c r="AC9" s="626"/>
      <c r="AD9" s="627">
        <v>582543</v>
      </c>
      <c r="AE9" s="627"/>
      <c r="AF9" s="627"/>
      <c r="AG9" s="627"/>
      <c r="AH9" s="627"/>
      <c r="AI9" s="627"/>
      <c r="AJ9" s="627"/>
      <c r="AK9" s="627"/>
      <c r="AL9" s="628">
        <v>0.3</v>
      </c>
      <c r="AM9" s="629"/>
      <c r="AN9" s="629"/>
      <c r="AO9" s="630"/>
      <c r="AP9" s="620" t="s">
        <v>247</v>
      </c>
      <c r="AQ9" s="621"/>
      <c r="AR9" s="621"/>
      <c r="AS9" s="621"/>
      <c r="AT9" s="621"/>
      <c r="AU9" s="621"/>
      <c r="AV9" s="621"/>
      <c r="AW9" s="621"/>
      <c r="AX9" s="621"/>
      <c r="AY9" s="621"/>
      <c r="AZ9" s="621"/>
      <c r="BA9" s="621"/>
      <c r="BB9" s="621"/>
      <c r="BC9" s="621"/>
      <c r="BD9" s="621"/>
      <c r="BE9" s="621"/>
      <c r="BF9" s="622"/>
      <c r="BG9" s="623">
        <v>54085967</v>
      </c>
      <c r="BH9" s="624"/>
      <c r="BI9" s="624"/>
      <c r="BJ9" s="624"/>
      <c r="BK9" s="624"/>
      <c r="BL9" s="624"/>
      <c r="BM9" s="624"/>
      <c r="BN9" s="625"/>
      <c r="BO9" s="626">
        <v>40.6</v>
      </c>
      <c r="BP9" s="626"/>
      <c r="BQ9" s="626"/>
      <c r="BR9" s="626"/>
      <c r="BS9" s="627" t="s">
        <v>244</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37286618</v>
      </c>
      <c r="CS9" s="624"/>
      <c r="CT9" s="624"/>
      <c r="CU9" s="624"/>
      <c r="CV9" s="624"/>
      <c r="CW9" s="624"/>
      <c r="CX9" s="624"/>
      <c r="CY9" s="625"/>
      <c r="CZ9" s="626">
        <v>9.9</v>
      </c>
      <c r="DA9" s="626"/>
      <c r="DB9" s="626"/>
      <c r="DC9" s="626"/>
      <c r="DD9" s="632">
        <v>1577063</v>
      </c>
      <c r="DE9" s="624"/>
      <c r="DF9" s="624"/>
      <c r="DG9" s="624"/>
      <c r="DH9" s="624"/>
      <c r="DI9" s="624"/>
      <c r="DJ9" s="624"/>
      <c r="DK9" s="624"/>
      <c r="DL9" s="624"/>
      <c r="DM9" s="624"/>
      <c r="DN9" s="624"/>
      <c r="DO9" s="624"/>
      <c r="DP9" s="625"/>
      <c r="DQ9" s="632">
        <v>21486798</v>
      </c>
      <c r="DR9" s="624"/>
      <c r="DS9" s="624"/>
      <c r="DT9" s="624"/>
      <c r="DU9" s="624"/>
      <c r="DV9" s="624"/>
      <c r="DW9" s="624"/>
      <c r="DX9" s="624"/>
      <c r="DY9" s="624"/>
      <c r="DZ9" s="624"/>
      <c r="EA9" s="624"/>
      <c r="EB9" s="624"/>
      <c r="EC9" s="633"/>
    </row>
    <row r="10" spans="2:143" ht="11.25" customHeight="1" x14ac:dyDescent="0.15">
      <c r="B10" s="620" t="s">
        <v>249</v>
      </c>
      <c r="C10" s="621"/>
      <c r="D10" s="621"/>
      <c r="E10" s="621"/>
      <c r="F10" s="621"/>
      <c r="G10" s="621"/>
      <c r="H10" s="621"/>
      <c r="I10" s="621"/>
      <c r="J10" s="621"/>
      <c r="K10" s="621"/>
      <c r="L10" s="621"/>
      <c r="M10" s="621"/>
      <c r="N10" s="621"/>
      <c r="O10" s="621"/>
      <c r="P10" s="621"/>
      <c r="Q10" s="622"/>
      <c r="R10" s="623">
        <v>139194</v>
      </c>
      <c r="S10" s="624"/>
      <c r="T10" s="624"/>
      <c r="U10" s="624"/>
      <c r="V10" s="624"/>
      <c r="W10" s="624"/>
      <c r="X10" s="624"/>
      <c r="Y10" s="625"/>
      <c r="Z10" s="626">
        <v>0</v>
      </c>
      <c r="AA10" s="626"/>
      <c r="AB10" s="626"/>
      <c r="AC10" s="626"/>
      <c r="AD10" s="627">
        <v>139194</v>
      </c>
      <c r="AE10" s="627"/>
      <c r="AF10" s="627"/>
      <c r="AG10" s="627"/>
      <c r="AH10" s="627"/>
      <c r="AI10" s="627"/>
      <c r="AJ10" s="627"/>
      <c r="AK10" s="627"/>
      <c r="AL10" s="628">
        <v>0.1</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2798023</v>
      </c>
      <c r="BH10" s="624"/>
      <c r="BI10" s="624"/>
      <c r="BJ10" s="624"/>
      <c r="BK10" s="624"/>
      <c r="BL10" s="624"/>
      <c r="BM10" s="624"/>
      <c r="BN10" s="625"/>
      <c r="BO10" s="626">
        <v>2.1</v>
      </c>
      <c r="BP10" s="626"/>
      <c r="BQ10" s="626"/>
      <c r="BR10" s="626"/>
      <c r="BS10" s="627" t="s">
        <v>244</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234184</v>
      </c>
      <c r="CS10" s="624"/>
      <c r="CT10" s="624"/>
      <c r="CU10" s="624"/>
      <c r="CV10" s="624"/>
      <c r="CW10" s="624"/>
      <c r="CX10" s="624"/>
      <c r="CY10" s="625"/>
      <c r="CZ10" s="626">
        <v>0.1</v>
      </c>
      <c r="DA10" s="626"/>
      <c r="DB10" s="626"/>
      <c r="DC10" s="626"/>
      <c r="DD10" s="632">
        <v>2959</v>
      </c>
      <c r="DE10" s="624"/>
      <c r="DF10" s="624"/>
      <c r="DG10" s="624"/>
      <c r="DH10" s="624"/>
      <c r="DI10" s="624"/>
      <c r="DJ10" s="624"/>
      <c r="DK10" s="624"/>
      <c r="DL10" s="624"/>
      <c r="DM10" s="624"/>
      <c r="DN10" s="624"/>
      <c r="DO10" s="624"/>
      <c r="DP10" s="625"/>
      <c r="DQ10" s="632">
        <v>71933</v>
      </c>
      <c r="DR10" s="624"/>
      <c r="DS10" s="624"/>
      <c r="DT10" s="624"/>
      <c r="DU10" s="624"/>
      <c r="DV10" s="624"/>
      <c r="DW10" s="624"/>
      <c r="DX10" s="624"/>
      <c r="DY10" s="624"/>
      <c r="DZ10" s="624"/>
      <c r="EA10" s="624"/>
      <c r="EB10" s="624"/>
      <c r="EC10" s="633"/>
    </row>
    <row r="11" spans="2:143" ht="11.25" customHeight="1" x14ac:dyDescent="0.15">
      <c r="B11" s="620" t="s">
        <v>252</v>
      </c>
      <c r="C11" s="621"/>
      <c r="D11" s="621"/>
      <c r="E11" s="621"/>
      <c r="F11" s="621"/>
      <c r="G11" s="621"/>
      <c r="H11" s="621"/>
      <c r="I11" s="621"/>
      <c r="J11" s="621"/>
      <c r="K11" s="621"/>
      <c r="L11" s="621"/>
      <c r="M11" s="621"/>
      <c r="N11" s="621"/>
      <c r="O11" s="621"/>
      <c r="P11" s="621"/>
      <c r="Q11" s="622"/>
      <c r="R11" s="623">
        <v>18198478</v>
      </c>
      <c r="S11" s="624"/>
      <c r="T11" s="624"/>
      <c r="U11" s="624"/>
      <c r="V11" s="624"/>
      <c r="W11" s="624"/>
      <c r="X11" s="624"/>
      <c r="Y11" s="625"/>
      <c r="Z11" s="628">
        <v>4.7</v>
      </c>
      <c r="AA11" s="629"/>
      <c r="AB11" s="629"/>
      <c r="AC11" s="635"/>
      <c r="AD11" s="632">
        <v>18198478</v>
      </c>
      <c r="AE11" s="624"/>
      <c r="AF11" s="624"/>
      <c r="AG11" s="624"/>
      <c r="AH11" s="624"/>
      <c r="AI11" s="624"/>
      <c r="AJ11" s="624"/>
      <c r="AK11" s="625"/>
      <c r="AL11" s="628">
        <v>9.1999999999999993</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7453241</v>
      </c>
      <c r="BH11" s="624"/>
      <c r="BI11" s="624"/>
      <c r="BJ11" s="624"/>
      <c r="BK11" s="624"/>
      <c r="BL11" s="624"/>
      <c r="BM11" s="624"/>
      <c r="BN11" s="625"/>
      <c r="BO11" s="626">
        <v>5.6</v>
      </c>
      <c r="BP11" s="626"/>
      <c r="BQ11" s="626"/>
      <c r="BR11" s="626"/>
      <c r="BS11" s="627">
        <v>2121081</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7129845</v>
      </c>
      <c r="CS11" s="624"/>
      <c r="CT11" s="624"/>
      <c r="CU11" s="624"/>
      <c r="CV11" s="624"/>
      <c r="CW11" s="624"/>
      <c r="CX11" s="624"/>
      <c r="CY11" s="625"/>
      <c r="CZ11" s="626">
        <v>1.9</v>
      </c>
      <c r="DA11" s="626"/>
      <c r="DB11" s="626"/>
      <c r="DC11" s="626"/>
      <c r="DD11" s="632">
        <v>2927612</v>
      </c>
      <c r="DE11" s="624"/>
      <c r="DF11" s="624"/>
      <c r="DG11" s="624"/>
      <c r="DH11" s="624"/>
      <c r="DI11" s="624"/>
      <c r="DJ11" s="624"/>
      <c r="DK11" s="624"/>
      <c r="DL11" s="624"/>
      <c r="DM11" s="624"/>
      <c r="DN11" s="624"/>
      <c r="DO11" s="624"/>
      <c r="DP11" s="625"/>
      <c r="DQ11" s="632">
        <v>5247529</v>
      </c>
      <c r="DR11" s="624"/>
      <c r="DS11" s="624"/>
      <c r="DT11" s="624"/>
      <c r="DU11" s="624"/>
      <c r="DV11" s="624"/>
      <c r="DW11" s="624"/>
      <c r="DX11" s="624"/>
      <c r="DY11" s="624"/>
      <c r="DZ11" s="624"/>
      <c r="EA11" s="624"/>
      <c r="EB11" s="624"/>
      <c r="EC11" s="633"/>
    </row>
    <row r="12" spans="2:143" ht="11.25" customHeight="1" x14ac:dyDescent="0.15">
      <c r="B12" s="620" t="s">
        <v>255</v>
      </c>
      <c r="C12" s="621"/>
      <c r="D12" s="621"/>
      <c r="E12" s="621"/>
      <c r="F12" s="621"/>
      <c r="G12" s="621"/>
      <c r="H12" s="621"/>
      <c r="I12" s="621"/>
      <c r="J12" s="621"/>
      <c r="K12" s="621"/>
      <c r="L12" s="621"/>
      <c r="M12" s="621"/>
      <c r="N12" s="621"/>
      <c r="O12" s="621"/>
      <c r="P12" s="621"/>
      <c r="Q12" s="622"/>
      <c r="R12" s="623">
        <v>122324</v>
      </c>
      <c r="S12" s="624"/>
      <c r="T12" s="624"/>
      <c r="U12" s="624"/>
      <c r="V12" s="624"/>
      <c r="W12" s="624"/>
      <c r="X12" s="624"/>
      <c r="Y12" s="625"/>
      <c r="Z12" s="626">
        <v>0</v>
      </c>
      <c r="AA12" s="626"/>
      <c r="AB12" s="626"/>
      <c r="AC12" s="626"/>
      <c r="AD12" s="627">
        <v>122324</v>
      </c>
      <c r="AE12" s="627"/>
      <c r="AF12" s="627"/>
      <c r="AG12" s="627"/>
      <c r="AH12" s="627"/>
      <c r="AI12" s="627"/>
      <c r="AJ12" s="627"/>
      <c r="AK12" s="627"/>
      <c r="AL12" s="628">
        <v>0.1</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48189568</v>
      </c>
      <c r="BH12" s="624"/>
      <c r="BI12" s="624"/>
      <c r="BJ12" s="624"/>
      <c r="BK12" s="624"/>
      <c r="BL12" s="624"/>
      <c r="BM12" s="624"/>
      <c r="BN12" s="625"/>
      <c r="BO12" s="626">
        <v>36.1</v>
      </c>
      <c r="BP12" s="626"/>
      <c r="BQ12" s="626"/>
      <c r="BR12" s="626"/>
      <c r="BS12" s="627" t="s">
        <v>130</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6075494</v>
      </c>
      <c r="CS12" s="624"/>
      <c r="CT12" s="624"/>
      <c r="CU12" s="624"/>
      <c r="CV12" s="624"/>
      <c r="CW12" s="624"/>
      <c r="CX12" s="624"/>
      <c r="CY12" s="625"/>
      <c r="CZ12" s="626">
        <v>1.6</v>
      </c>
      <c r="DA12" s="626"/>
      <c r="DB12" s="626"/>
      <c r="DC12" s="626"/>
      <c r="DD12" s="632">
        <v>1403324</v>
      </c>
      <c r="DE12" s="624"/>
      <c r="DF12" s="624"/>
      <c r="DG12" s="624"/>
      <c r="DH12" s="624"/>
      <c r="DI12" s="624"/>
      <c r="DJ12" s="624"/>
      <c r="DK12" s="624"/>
      <c r="DL12" s="624"/>
      <c r="DM12" s="624"/>
      <c r="DN12" s="624"/>
      <c r="DO12" s="624"/>
      <c r="DP12" s="625"/>
      <c r="DQ12" s="632">
        <v>4696164</v>
      </c>
      <c r="DR12" s="624"/>
      <c r="DS12" s="624"/>
      <c r="DT12" s="624"/>
      <c r="DU12" s="624"/>
      <c r="DV12" s="624"/>
      <c r="DW12" s="624"/>
      <c r="DX12" s="624"/>
      <c r="DY12" s="624"/>
      <c r="DZ12" s="624"/>
      <c r="EA12" s="624"/>
      <c r="EB12" s="624"/>
      <c r="EC12" s="633"/>
    </row>
    <row r="13" spans="2:143" ht="11.25" customHeight="1" x14ac:dyDescent="0.15">
      <c r="B13" s="620" t="s">
        <v>258</v>
      </c>
      <c r="C13" s="621"/>
      <c r="D13" s="621"/>
      <c r="E13" s="621"/>
      <c r="F13" s="621"/>
      <c r="G13" s="621"/>
      <c r="H13" s="621"/>
      <c r="I13" s="621"/>
      <c r="J13" s="621"/>
      <c r="K13" s="621"/>
      <c r="L13" s="621"/>
      <c r="M13" s="621"/>
      <c r="N13" s="621"/>
      <c r="O13" s="621"/>
      <c r="P13" s="621"/>
      <c r="Q13" s="622"/>
      <c r="R13" s="623" t="s">
        <v>244</v>
      </c>
      <c r="S13" s="624"/>
      <c r="T13" s="624"/>
      <c r="U13" s="624"/>
      <c r="V13" s="624"/>
      <c r="W13" s="624"/>
      <c r="X13" s="624"/>
      <c r="Y13" s="625"/>
      <c r="Z13" s="626" t="s">
        <v>244</v>
      </c>
      <c r="AA13" s="626"/>
      <c r="AB13" s="626"/>
      <c r="AC13" s="626"/>
      <c r="AD13" s="627" t="s">
        <v>244</v>
      </c>
      <c r="AE13" s="627"/>
      <c r="AF13" s="627"/>
      <c r="AG13" s="627"/>
      <c r="AH13" s="627"/>
      <c r="AI13" s="627"/>
      <c r="AJ13" s="627"/>
      <c r="AK13" s="627"/>
      <c r="AL13" s="628" t="s">
        <v>130</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47932767</v>
      </c>
      <c r="BH13" s="624"/>
      <c r="BI13" s="624"/>
      <c r="BJ13" s="624"/>
      <c r="BK13" s="624"/>
      <c r="BL13" s="624"/>
      <c r="BM13" s="624"/>
      <c r="BN13" s="625"/>
      <c r="BO13" s="626">
        <v>36</v>
      </c>
      <c r="BP13" s="626"/>
      <c r="BQ13" s="626"/>
      <c r="BR13" s="626"/>
      <c r="BS13" s="627" t="s">
        <v>244</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42940809</v>
      </c>
      <c r="CS13" s="624"/>
      <c r="CT13" s="624"/>
      <c r="CU13" s="624"/>
      <c r="CV13" s="624"/>
      <c r="CW13" s="624"/>
      <c r="CX13" s="624"/>
      <c r="CY13" s="625"/>
      <c r="CZ13" s="626">
        <v>11.4</v>
      </c>
      <c r="DA13" s="626"/>
      <c r="DB13" s="626"/>
      <c r="DC13" s="626"/>
      <c r="DD13" s="632">
        <v>23666150</v>
      </c>
      <c r="DE13" s="624"/>
      <c r="DF13" s="624"/>
      <c r="DG13" s="624"/>
      <c r="DH13" s="624"/>
      <c r="DI13" s="624"/>
      <c r="DJ13" s="624"/>
      <c r="DK13" s="624"/>
      <c r="DL13" s="624"/>
      <c r="DM13" s="624"/>
      <c r="DN13" s="624"/>
      <c r="DO13" s="624"/>
      <c r="DP13" s="625"/>
      <c r="DQ13" s="632">
        <v>22420768</v>
      </c>
      <c r="DR13" s="624"/>
      <c r="DS13" s="624"/>
      <c r="DT13" s="624"/>
      <c r="DU13" s="624"/>
      <c r="DV13" s="624"/>
      <c r="DW13" s="624"/>
      <c r="DX13" s="624"/>
      <c r="DY13" s="624"/>
      <c r="DZ13" s="624"/>
      <c r="EA13" s="624"/>
      <c r="EB13" s="624"/>
      <c r="EC13" s="633"/>
    </row>
    <row r="14" spans="2:143" ht="11.25" customHeight="1" x14ac:dyDescent="0.15">
      <c r="B14" s="620" t="s">
        <v>261</v>
      </c>
      <c r="C14" s="621"/>
      <c r="D14" s="621"/>
      <c r="E14" s="621"/>
      <c r="F14" s="621"/>
      <c r="G14" s="621"/>
      <c r="H14" s="621"/>
      <c r="I14" s="621"/>
      <c r="J14" s="621"/>
      <c r="K14" s="621"/>
      <c r="L14" s="621"/>
      <c r="M14" s="621"/>
      <c r="N14" s="621"/>
      <c r="O14" s="621"/>
      <c r="P14" s="621"/>
      <c r="Q14" s="622"/>
      <c r="R14" s="623">
        <v>4931</v>
      </c>
      <c r="S14" s="624"/>
      <c r="T14" s="624"/>
      <c r="U14" s="624"/>
      <c r="V14" s="624"/>
      <c r="W14" s="624"/>
      <c r="X14" s="624"/>
      <c r="Y14" s="625"/>
      <c r="Z14" s="626">
        <v>0</v>
      </c>
      <c r="AA14" s="626"/>
      <c r="AB14" s="626"/>
      <c r="AC14" s="626"/>
      <c r="AD14" s="627">
        <v>4931</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2192560</v>
      </c>
      <c r="BH14" s="624"/>
      <c r="BI14" s="624"/>
      <c r="BJ14" s="624"/>
      <c r="BK14" s="624"/>
      <c r="BL14" s="624"/>
      <c r="BM14" s="624"/>
      <c r="BN14" s="625"/>
      <c r="BO14" s="626">
        <v>1.6</v>
      </c>
      <c r="BP14" s="626"/>
      <c r="BQ14" s="626"/>
      <c r="BR14" s="626"/>
      <c r="BS14" s="627" t="s">
        <v>130</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8979256</v>
      </c>
      <c r="CS14" s="624"/>
      <c r="CT14" s="624"/>
      <c r="CU14" s="624"/>
      <c r="CV14" s="624"/>
      <c r="CW14" s="624"/>
      <c r="CX14" s="624"/>
      <c r="CY14" s="625"/>
      <c r="CZ14" s="626">
        <v>2.4</v>
      </c>
      <c r="DA14" s="626"/>
      <c r="DB14" s="626"/>
      <c r="DC14" s="626"/>
      <c r="DD14" s="632">
        <v>958589</v>
      </c>
      <c r="DE14" s="624"/>
      <c r="DF14" s="624"/>
      <c r="DG14" s="624"/>
      <c r="DH14" s="624"/>
      <c r="DI14" s="624"/>
      <c r="DJ14" s="624"/>
      <c r="DK14" s="624"/>
      <c r="DL14" s="624"/>
      <c r="DM14" s="624"/>
      <c r="DN14" s="624"/>
      <c r="DO14" s="624"/>
      <c r="DP14" s="625"/>
      <c r="DQ14" s="632">
        <v>7841733</v>
      </c>
      <c r="DR14" s="624"/>
      <c r="DS14" s="624"/>
      <c r="DT14" s="624"/>
      <c r="DU14" s="624"/>
      <c r="DV14" s="624"/>
      <c r="DW14" s="624"/>
      <c r="DX14" s="624"/>
      <c r="DY14" s="624"/>
      <c r="DZ14" s="624"/>
      <c r="EA14" s="624"/>
      <c r="EB14" s="624"/>
      <c r="EC14" s="633"/>
    </row>
    <row r="15" spans="2:143" ht="11.25" customHeight="1" x14ac:dyDescent="0.15">
      <c r="B15" s="620" t="s">
        <v>264</v>
      </c>
      <c r="C15" s="621"/>
      <c r="D15" s="621"/>
      <c r="E15" s="621"/>
      <c r="F15" s="621"/>
      <c r="G15" s="621"/>
      <c r="H15" s="621"/>
      <c r="I15" s="621"/>
      <c r="J15" s="621"/>
      <c r="K15" s="621"/>
      <c r="L15" s="621"/>
      <c r="M15" s="621"/>
      <c r="N15" s="621"/>
      <c r="O15" s="621"/>
      <c r="P15" s="621"/>
      <c r="Q15" s="622"/>
      <c r="R15" s="623">
        <v>5828309</v>
      </c>
      <c r="S15" s="624"/>
      <c r="T15" s="624"/>
      <c r="U15" s="624"/>
      <c r="V15" s="624"/>
      <c r="W15" s="624"/>
      <c r="X15" s="624"/>
      <c r="Y15" s="625"/>
      <c r="Z15" s="626">
        <v>1.5</v>
      </c>
      <c r="AA15" s="626"/>
      <c r="AB15" s="626"/>
      <c r="AC15" s="626"/>
      <c r="AD15" s="627">
        <v>5828309</v>
      </c>
      <c r="AE15" s="627"/>
      <c r="AF15" s="627"/>
      <c r="AG15" s="627"/>
      <c r="AH15" s="627"/>
      <c r="AI15" s="627"/>
      <c r="AJ15" s="627"/>
      <c r="AK15" s="627"/>
      <c r="AL15" s="628">
        <v>2.9</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5131461</v>
      </c>
      <c r="BH15" s="624"/>
      <c r="BI15" s="624"/>
      <c r="BJ15" s="624"/>
      <c r="BK15" s="624"/>
      <c r="BL15" s="624"/>
      <c r="BM15" s="624"/>
      <c r="BN15" s="625"/>
      <c r="BO15" s="626">
        <v>3.8</v>
      </c>
      <c r="BP15" s="626"/>
      <c r="BQ15" s="626"/>
      <c r="BR15" s="626"/>
      <c r="BS15" s="627" t="s">
        <v>244</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57878276</v>
      </c>
      <c r="CS15" s="624"/>
      <c r="CT15" s="624"/>
      <c r="CU15" s="624"/>
      <c r="CV15" s="624"/>
      <c r="CW15" s="624"/>
      <c r="CX15" s="624"/>
      <c r="CY15" s="625"/>
      <c r="CZ15" s="626">
        <v>15.4</v>
      </c>
      <c r="DA15" s="626"/>
      <c r="DB15" s="626"/>
      <c r="DC15" s="626"/>
      <c r="DD15" s="632">
        <v>4256502</v>
      </c>
      <c r="DE15" s="624"/>
      <c r="DF15" s="624"/>
      <c r="DG15" s="624"/>
      <c r="DH15" s="624"/>
      <c r="DI15" s="624"/>
      <c r="DJ15" s="624"/>
      <c r="DK15" s="624"/>
      <c r="DL15" s="624"/>
      <c r="DM15" s="624"/>
      <c r="DN15" s="624"/>
      <c r="DO15" s="624"/>
      <c r="DP15" s="625"/>
      <c r="DQ15" s="632">
        <v>44251688</v>
      </c>
      <c r="DR15" s="624"/>
      <c r="DS15" s="624"/>
      <c r="DT15" s="624"/>
      <c r="DU15" s="624"/>
      <c r="DV15" s="624"/>
      <c r="DW15" s="624"/>
      <c r="DX15" s="624"/>
      <c r="DY15" s="624"/>
      <c r="DZ15" s="624"/>
      <c r="EA15" s="624"/>
      <c r="EB15" s="624"/>
      <c r="EC15" s="633"/>
    </row>
    <row r="16" spans="2:143" ht="11.25" customHeight="1" x14ac:dyDescent="0.15">
      <c r="B16" s="620" t="s">
        <v>267</v>
      </c>
      <c r="C16" s="621"/>
      <c r="D16" s="621"/>
      <c r="E16" s="621"/>
      <c r="F16" s="621"/>
      <c r="G16" s="621"/>
      <c r="H16" s="621"/>
      <c r="I16" s="621"/>
      <c r="J16" s="621"/>
      <c r="K16" s="621"/>
      <c r="L16" s="621"/>
      <c r="M16" s="621"/>
      <c r="N16" s="621"/>
      <c r="O16" s="621"/>
      <c r="P16" s="621"/>
      <c r="Q16" s="622"/>
      <c r="R16" s="623">
        <v>335020</v>
      </c>
      <c r="S16" s="624"/>
      <c r="T16" s="624"/>
      <c r="U16" s="624"/>
      <c r="V16" s="624"/>
      <c r="W16" s="624"/>
      <c r="X16" s="624"/>
      <c r="Y16" s="625"/>
      <c r="Z16" s="626">
        <v>0.1</v>
      </c>
      <c r="AA16" s="626"/>
      <c r="AB16" s="626"/>
      <c r="AC16" s="626"/>
      <c r="AD16" s="627">
        <v>335020</v>
      </c>
      <c r="AE16" s="627"/>
      <c r="AF16" s="627"/>
      <c r="AG16" s="627"/>
      <c r="AH16" s="627"/>
      <c r="AI16" s="627"/>
      <c r="AJ16" s="627"/>
      <c r="AK16" s="627"/>
      <c r="AL16" s="628">
        <v>0.2</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v>38</v>
      </c>
      <c r="BH16" s="624"/>
      <c r="BI16" s="624"/>
      <c r="BJ16" s="624"/>
      <c r="BK16" s="624"/>
      <c r="BL16" s="624"/>
      <c r="BM16" s="624"/>
      <c r="BN16" s="625"/>
      <c r="BO16" s="626">
        <v>0</v>
      </c>
      <c r="BP16" s="626"/>
      <c r="BQ16" s="626"/>
      <c r="BR16" s="626"/>
      <c r="BS16" s="627" t="s">
        <v>130</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t="s">
        <v>130</v>
      </c>
      <c r="CS16" s="624"/>
      <c r="CT16" s="624"/>
      <c r="CU16" s="624"/>
      <c r="CV16" s="624"/>
      <c r="CW16" s="624"/>
      <c r="CX16" s="624"/>
      <c r="CY16" s="625"/>
      <c r="CZ16" s="626" t="s">
        <v>130</v>
      </c>
      <c r="DA16" s="626"/>
      <c r="DB16" s="626"/>
      <c r="DC16" s="626"/>
      <c r="DD16" s="632" t="s">
        <v>244</v>
      </c>
      <c r="DE16" s="624"/>
      <c r="DF16" s="624"/>
      <c r="DG16" s="624"/>
      <c r="DH16" s="624"/>
      <c r="DI16" s="624"/>
      <c r="DJ16" s="624"/>
      <c r="DK16" s="624"/>
      <c r="DL16" s="624"/>
      <c r="DM16" s="624"/>
      <c r="DN16" s="624"/>
      <c r="DO16" s="624"/>
      <c r="DP16" s="625"/>
      <c r="DQ16" s="632" t="s">
        <v>130</v>
      </c>
      <c r="DR16" s="624"/>
      <c r="DS16" s="624"/>
      <c r="DT16" s="624"/>
      <c r="DU16" s="624"/>
      <c r="DV16" s="624"/>
      <c r="DW16" s="624"/>
      <c r="DX16" s="624"/>
      <c r="DY16" s="624"/>
      <c r="DZ16" s="624"/>
      <c r="EA16" s="624"/>
      <c r="EB16" s="624"/>
      <c r="EC16" s="633"/>
    </row>
    <row r="17" spans="2:133" ht="11.25" customHeight="1" x14ac:dyDescent="0.15">
      <c r="B17" s="620" t="s">
        <v>270</v>
      </c>
      <c r="C17" s="621"/>
      <c r="D17" s="621"/>
      <c r="E17" s="621"/>
      <c r="F17" s="621"/>
      <c r="G17" s="621"/>
      <c r="H17" s="621"/>
      <c r="I17" s="621"/>
      <c r="J17" s="621"/>
      <c r="K17" s="621"/>
      <c r="L17" s="621"/>
      <c r="M17" s="621"/>
      <c r="N17" s="621"/>
      <c r="O17" s="621"/>
      <c r="P17" s="621"/>
      <c r="Q17" s="622"/>
      <c r="R17" s="623">
        <v>1969764</v>
      </c>
      <c r="S17" s="624"/>
      <c r="T17" s="624"/>
      <c r="U17" s="624"/>
      <c r="V17" s="624"/>
      <c r="W17" s="624"/>
      <c r="X17" s="624"/>
      <c r="Y17" s="625"/>
      <c r="Z17" s="626">
        <v>0.5</v>
      </c>
      <c r="AA17" s="626"/>
      <c r="AB17" s="626"/>
      <c r="AC17" s="626"/>
      <c r="AD17" s="627">
        <v>1969764</v>
      </c>
      <c r="AE17" s="627"/>
      <c r="AF17" s="627"/>
      <c r="AG17" s="627"/>
      <c r="AH17" s="627"/>
      <c r="AI17" s="627"/>
      <c r="AJ17" s="627"/>
      <c r="AK17" s="627"/>
      <c r="AL17" s="628">
        <v>1</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130</v>
      </c>
      <c r="BP17" s="626"/>
      <c r="BQ17" s="626"/>
      <c r="BR17" s="626"/>
      <c r="BS17" s="627" t="s">
        <v>244</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37290244</v>
      </c>
      <c r="CS17" s="624"/>
      <c r="CT17" s="624"/>
      <c r="CU17" s="624"/>
      <c r="CV17" s="624"/>
      <c r="CW17" s="624"/>
      <c r="CX17" s="624"/>
      <c r="CY17" s="625"/>
      <c r="CZ17" s="626">
        <v>9.9</v>
      </c>
      <c r="DA17" s="626"/>
      <c r="DB17" s="626"/>
      <c r="DC17" s="626"/>
      <c r="DD17" s="632" t="s">
        <v>130</v>
      </c>
      <c r="DE17" s="624"/>
      <c r="DF17" s="624"/>
      <c r="DG17" s="624"/>
      <c r="DH17" s="624"/>
      <c r="DI17" s="624"/>
      <c r="DJ17" s="624"/>
      <c r="DK17" s="624"/>
      <c r="DL17" s="624"/>
      <c r="DM17" s="624"/>
      <c r="DN17" s="624"/>
      <c r="DO17" s="624"/>
      <c r="DP17" s="625"/>
      <c r="DQ17" s="632">
        <v>36524651</v>
      </c>
      <c r="DR17" s="624"/>
      <c r="DS17" s="624"/>
      <c r="DT17" s="624"/>
      <c r="DU17" s="624"/>
      <c r="DV17" s="624"/>
      <c r="DW17" s="624"/>
      <c r="DX17" s="624"/>
      <c r="DY17" s="624"/>
      <c r="DZ17" s="624"/>
      <c r="EA17" s="624"/>
      <c r="EB17" s="624"/>
      <c r="EC17" s="633"/>
    </row>
    <row r="18" spans="2:133" ht="11.25" customHeight="1" x14ac:dyDescent="0.15">
      <c r="B18" s="620" t="s">
        <v>273</v>
      </c>
      <c r="C18" s="621"/>
      <c r="D18" s="621"/>
      <c r="E18" s="621"/>
      <c r="F18" s="621"/>
      <c r="G18" s="621"/>
      <c r="H18" s="621"/>
      <c r="I18" s="621"/>
      <c r="J18" s="621"/>
      <c r="K18" s="621"/>
      <c r="L18" s="621"/>
      <c r="M18" s="621"/>
      <c r="N18" s="621"/>
      <c r="O18" s="621"/>
      <c r="P18" s="621"/>
      <c r="Q18" s="622"/>
      <c r="R18" s="623">
        <v>1135291</v>
      </c>
      <c r="S18" s="624"/>
      <c r="T18" s="624"/>
      <c r="U18" s="624"/>
      <c r="V18" s="624"/>
      <c r="W18" s="624"/>
      <c r="X18" s="624"/>
      <c r="Y18" s="625"/>
      <c r="Z18" s="626">
        <v>0.3</v>
      </c>
      <c r="AA18" s="626"/>
      <c r="AB18" s="626"/>
      <c r="AC18" s="626"/>
      <c r="AD18" s="627">
        <v>1135291</v>
      </c>
      <c r="AE18" s="627"/>
      <c r="AF18" s="627"/>
      <c r="AG18" s="627"/>
      <c r="AH18" s="627"/>
      <c r="AI18" s="627"/>
      <c r="AJ18" s="627"/>
      <c r="AK18" s="627"/>
      <c r="AL18" s="628">
        <v>0.6</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244</v>
      </c>
      <c r="BP18" s="626"/>
      <c r="BQ18" s="626"/>
      <c r="BR18" s="626"/>
      <c r="BS18" s="627" t="s">
        <v>130</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130</v>
      </c>
      <c r="CS18" s="624"/>
      <c r="CT18" s="624"/>
      <c r="CU18" s="624"/>
      <c r="CV18" s="624"/>
      <c r="CW18" s="624"/>
      <c r="CX18" s="624"/>
      <c r="CY18" s="625"/>
      <c r="CZ18" s="626" t="s">
        <v>130</v>
      </c>
      <c r="DA18" s="626"/>
      <c r="DB18" s="626"/>
      <c r="DC18" s="626"/>
      <c r="DD18" s="632" t="s">
        <v>130</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15">
      <c r="B19" s="620" t="s">
        <v>276</v>
      </c>
      <c r="C19" s="621"/>
      <c r="D19" s="621"/>
      <c r="E19" s="621"/>
      <c r="F19" s="621"/>
      <c r="G19" s="621"/>
      <c r="H19" s="621"/>
      <c r="I19" s="621"/>
      <c r="J19" s="621"/>
      <c r="K19" s="621"/>
      <c r="L19" s="621"/>
      <c r="M19" s="621"/>
      <c r="N19" s="621"/>
      <c r="O19" s="621"/>
      <c r="P19" s="621"/>
      <c r="Q19" s="622"/>
      <c r="R19" s="623">
        <v>1097021</v>
      </c>
      <c r="S19" s="624"/>
      <c r="T19" s="624"/>
      <c r="U19" s="624"/>
      <c r="V19" s="624"/>
      <c r="W19" s="624"/>
      <c r="X19" s="624"/>
      <c r="Y19" s="625"/>
      <c r="Z19" s="626">
        <v>0.3</v>
      </c>
      <c r="AA19" s="626"/>
      <c r="AB19" s="626"/>
      <c r="AC19" s="626"/>
      <c r="AD19" s="627">
        <v>1097021</v>
      </c>
      <c r="AE19" s="627"/>
      <c r="AF19" s="627"/>
      <c r="AG19" s="627"/>
      <c r="AH19" s="627"/>
      <c r="AI19" s="627"/>
      <c r="AJ19" s="627"/>
      <c r="AK19" s="627"/>
      <c r="AL19" s="628">
        <v>0.6</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12233193</v>
      </c>
      <c r="BH19" s="624"/>
      <c r="BI19" s="624"/>
      <c r="BJ19" s="624"/>
      <c r="BK19" s="624"/>
      <c r="BL19" s="624"/>
      <c r="BM19" s="624"/>
      <c r="BN19" s="625"/>
      <c r="BO19" s="626">
        <v>9.1999999999999993</v>
      </c>
      <c r="BP19" s="626"/>
      <c r="BQ19" s="626"/>
      <c r="BR19" s="626"/>
      <c r="BS19" s="627" t="s">
        <v>130</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244</v>
      </c>
      <c r="CS19" s="624"/>
      <c r="CT19" s="624"/>
      <c r="CU19" s="624"/>
      <c r="CV19" s="624"/>
      <c r="CW19" s="624"/>
      <c r="CX19" s="624"/>
      <c r="CY19" s="625"/>
      <c r="CZ19" s="626" t="s">
        <v>130</v>
      </c>
      <c r="DA19" s="626"/>
      <c r="DB19" s="626"/>
      <c r="DC19" s="626"/>
      <c r="DD19" s="632" t="s">
        <v>244</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x14ac:dyDescent="0.15">
      <c r="B20" s="636" t="s">
        <v>279</v>
      </c>
      <c r="C20" s="637"/>
      <c r="D20" s="637"/>
      <c r="E20" s="637"/>
      <c r="F20" s="637"/>
      <c r="G20" s="637"/>
      <c r="H20" s="637"/>
      <c r="I20" s="637"/>
      <c r="J20" s="637"/>
      <c r="K20" s="637"/>
      <c r="L20" s="637"/>
      <c r="M20" s="637"/>
      <c r="N20" s="637"/>
      <c r="O20" s="637"/>
      <c r="P20" s="637"/>
      <c r="Q20" s="638"/>
      <c r="R20" s="623">
        <v>38270</v>
      </c>
      <c r="S20" s="624"/>
      <c r="T20" s="624"/>
      <c r="U20" s="624"/>
      <c r="V20" s="624"/>
      <c r="W20" s="624"/>
      <c r="X20" s="624"/>
      <c r="Y20" s="625"/>
      <c r="Z20" s="626">
        <v>0</v>
      </c>
      <c r="AA20" s="626"/>
      <c r="AB20" s="626"/>
      <c r="AC20" s="626"/>
      <c r="AD20" s="627">
        <v>38270</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12233193</v>
      </c>
      <c r="BH20" s="624"/>
      <c r="BI20" s="624"/>
      <c r="BJ20" s="624"/>
      <c r="BK20" s="624"/>
      <c r="BL20" s="624"/>
      <c r="BM20" s="624"/>
      <c r="BN20" s="625"/>
      <c r="BO20" s="626">
        <v>9.1999999999999993</v>
      </c>
      <c r="BP20" s="626"/>
      <c r="BQ20" s="626"/>
      <c r="BR20" s="626"/>
      <c r="BS20" s="627" t="s">
        <v>244</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375817774</v>
      </c>
      <c r="CS20" s="624"/>
      <c r="CT20" s="624"/>
      <c r="CU20" s="624"/>
      <c r="CV20" s="624"/>
      <c r="CW20" s="624"/>
      <c r="CX20" s="624"/>
      <c r="CY20" s="625"/>
      <c r="CZ20" s="626">
        <v>100</v>
      </c>
      <c r="DA20" s="626"/>
      <c r="DB20" s="626"/>
      <c r="DC20" s="626"/>
      <c r="DD20" s="632">
        <v>50038516</v>
      </c>
      <c r="DE20" s="624"/>
      <c r="DF20" s="624"/>
      <c r="DG20" s="624"/>
      <c r="DH20" s="624"/>
      <c r="DI20" s="624"/>
      <c r="DJ20" s="624"/>
      <c r="DK20" s="624"/>
      <c r="DL20" s="624"/>
      <c r="DM20" s="624"/>
      <c r="DN20" s="624"/>
      <c r="DO20" s="624"/>
      <c r="DP20" s="625"/>
      <c r="DQ20" s="632">
        <v>230338848</v>
      </c>
      <c r="DR20" s="624"/>
      <c r="DS20" s="624"/>
      <c r="DT20" s="624"/>
      <c r="DU20" s="624"/>
      <c r="DV20" s="624"/>
      <c r="DW20" s="624"/>
      <c r="DX20" s="624"/>
      <c r="DY20" s="624"/>
      <c r="DZ20" s="624"/>
      <c r="EA20" s="624"/>
      <c r="EB20" s="624"/>
      <c r="EC20" s="633"/>
    </row>
    <row r="21" spans="2:133" ht="11.25" customHeight="1" x14ac:dyDescent="0.15">
      <c r="B21" s="620" t="s">
        <v>282</v>
      </c>
      <c r="C21" s="621"/>
      <c r="D21" s="621"/>
      <c r="E21" s="621"/>
      <c r="F21" s="621"/>
      <c r="G21" s="621"/>
      <c r="H21" s="621"/>
      <c r="I21" s="621"/>
      <c r="J21" s="621"/>
      <c r="K21" s="621"/>
      <c r="L21" s="621"/>
      <c r="M21" s="621"/>
      <c r="N21" s="621"/>
      <c r="O21" s="621"/>
      <c r="P21" s="621"/>
      <c r="Q21" s="622"/>
      <c r="R21" s="623">
        <v>41640613</v>
      </c>
      <c r="S21" s="624"/>
      <c r="T21" s="624"/>
      <c r="U21" s="624"/>
      <c r="V21" s="624"/>
      <c r="W21" s="624"/>
      <c r="X21" s="624"/>
      <c r="Y21" s="625"/>
      <c r="Z21" s="626">
        <v>10.6</v>
      </c>
      <c r="AA21" s="626"/>
      <c r="AB21" s="626"/>
      <c r="AC21" s="626"/>
      <c r="AD21" s="627">
        <v>39858931</v>
      </c>
      <c r="AE21" s="627"/>
      <c r="AF21" s="627"/>
      <c r="AG21" s="627"/>
      <c r="AH21" s="627"/>
      <c r="AI21" s="627"/>
      <c r="AJ21" s="627"/>
      <c r="AK21" s="627"/>
      <c r="AL21" s="628">
        <v>20.2</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19824</v>
      </c>
      <c r="BH21" s="624"/>
      <c r="BI21" s="624"/>
      <c r="BJ21" s="624"/>
      <c r="BK21" s="624"/>
      <c r="BL21" s="624"/>
      <c r="BM21" s="624"/>
      <c r="BN21" s="625"/>
      <c r="BO21" s="626">
        <v>0</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284</v>
      </c>
      <c r="C22" s="621"/>
      <c r="D22" s="621"/>
      <c r="E22" s="621"/>
      <c r="F22" s="621"/>
      <c r="G22" s="621"/>
      <c r="H22" s="621"/>
      <c r="I22" s="621"/>
      <c r="J22" s="621"/>
      <c r="K22" s="621"/>
      <c r="L22" s="621"/>
      <c r="M22" s="621"/>
      <c r="N22" s="621"/>
      <c r="O22" s="621"/>
      <c r="P22" s="621"/>
      <c r="Q22" s="622"/>
      <c r="R22" s="623">
        <v>39858931</v>
      </c>
      <c r="S22" s="624"/>
      <c r="T22" s="624"/>
      <c r="U22" s="624"/>
      <c r="V22" s="624"/>
      <c r="W22" s="624"/>
      <c r="X22" s="624"/>
      <c r="Y22" s="625"/>
      <c r="Z22" s="626">
        <v>10.199999999999999</v>
      </c>
      <c r="AA22" s="626"/>
      <c r="AB22" s="626"/>
      <c r="AC22" s="626"/>
      <c r="AD22" s="627">
        <v>39858931</v>
      </c>
      <c r="AE22" s="627"/>
      <c r="AF22" s="627"/>
      <c r="AG22" s="627"/>
      <c r="AH22" s="627"/>
      <c r="AI22" s="627"/>
      <c r="AJ22" s="627"/>
      <c r="AK22" s="627"/>
      <c r="AL22" s="628">
        <v>20.2</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v>4018861</v>
      </c>
      <c r="BH22" s="624"/>
      <c r="BI22" s="624"/>
      <c r="BJ22" s="624"/>
      <c r="BK22" s="624"/>
      <c r="BL22" s="624"/>
      <c r="BM22" s="624"/>
      <c r="BN22" s="625"/>
      <c r="BO22" s="626">
        <v>3</v>
      </c>
      <c r="BP22" s="626"/>
      <c r="BQ22" s="626"/>
      <c r="BR22" s="626"/>
      <c r="BS22" s="627" t="s">
        <v>130</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287</v>
      </c>
      <c r="C23" s="621"/>
      <c r="D23" s="621"/>
      <c r="E23" s="621"/>
      <c r="F23" s="621"/>
      <c r="G23" s="621"/>
      <c r="H23" s="621"/>
      <c r="I23" s="621"/>
      <c r="J23" s="621"/>
      <c r="K23" s="621"/>
      <c r="L23" s="621"/>
      <c r="M23" s="621"/>
      <c r="N23" s="621"/>
      <c r="O23" s="621"/>
      <c r="P23" s="621"/>
      <c r="Q23" s="622"/>
      <c r="R23" s="623">
        <v>1781641</v>
      </c>
      <c r="S23" s="624"/>
      <c r="T23" s="624"/>
      <c r="U23" s="624"/>
      <c r="V23" s="624"/>
      <c r="W23" s="624"/>
      <c r="X23" s="624"/>
      <c r="Y23" s="625"/>
      <c r="Z23" s="626">
        <v>0.5</v>
      </c>
      <c r="AA23" s="626"/>
      <c r="AB23" s="626"/>
      <c r="AC23" s="626"/>
      <c r="AD23" s="627" t="s">
        <v>130</v>
      </c>
      <c r="AE23" s="627"/>
      <c r="AF23" s="627"/>
      <c r="AG23" s="627"/>
      <c r="AH23" s="627"/>
      <c r="AI23" s="627"/>
      <c r="AJ23" s="627"/>
      <c r="AK23" s="627"/>
      <c r="AL23" s="628" t="s">
        <v>244</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v>8194508</v>
      </c>
      <c r="BH23" s="624"/>
      <c r="BI23" s="624"/>
      <c r="BJ23" s="624"/>
      <c r="BK23" s="624"/>
      <c r="BL23" s="624"/>
      <c r="BM23" s="624"/>
      <c r="BN23" s="625"/>
      <c r="BO23" s="626">
        <v>6.1</v>
      </c>
      <c r="BP23" s="626"/>
      <c r="BQ23" s="626"/>
      <c r="BR23" s="626"/>
      <c r="BS23" s="627" t="s">
        <v>130</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15">
      <c r="B24" s="620" t="s">
        <v>294</v>
      </c>
      <c r="C24" s="621"/>
      <c r="D24" s="621"/>
      <c r="E24" s="621"/>
      <c r="F24" s="621"/>
      <c r="G24" s="621"/>
      <c r="H24" s="621"/>
      <c r="I24" s="621"/>
      <c r="J24" s="621"/>
      <c r="K24" s="621"/>
      <c r="L24" s="621"/>
      <c r="M24" s="621"/>
      <c r="N24" s="621"/>
      <c r="O24" s="621"/>
      <c r="P24" s="621"/>
      <c r="Q24" s="622"/>
      <c r="R24" s="623">
        <v>41</v>
      </c>
      <c r="S24" s="624"/>
      <c r="T24" s="624"/>
      <c r="U24" s="624"/>
      <c r="V24" s="624"/>
      <c r="W24" s="624"/>
      <c r="X24" s="624"/>
      <c r="Y24" s="625"/>
      <c r="Z24" s="626">
        <v>0</v>
      </c>
      <c r="AA24" s="626"/>
      <c r="AB24" s="626"/>
      <c r="AC24" s="626"/>
      <c r="AD24" s="627" t="s">
        <v>244</v>
      </c>
      <c r="AE24" s="627"/>
      <c r="AF24" s="627"/>
      <c r="AG24" s="627"/>
      <c r="AH24" s="627"/>
      <c r="AI24" s="627"/>
      <c r="AJ24" s="627"/>
      <c r="AK24" s="627"/>
      <c r="AL24" s="628" t="s">
        <v>130</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244</v>
      </c>
      <c r="BH24" s="624"/>
      <c r="BI24" s="624"/>
      <c r="BJ24" s="624"/>
      <c r="BK24" s="624"/>
      <c r="BL24" s="624"/>
      <c r="BM24" s="624"/>
      <c r="BN24" s="625"/>
      <c r="BO24" s="626" t="s">
        <v>244</v>
      </c>
      <c r="BP24" s="626"/>
      <c r="BQ24" s="626"/>
      <c r="BR24" s="626"/>
      <c r="BS24" s="627" t="s">
        <v>130</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214460603</v>
      </c>
      <c r="CS24" s="613"/>
      <c r="CT24" s="613"/>
      <c r="CU24" s="613"/>
      <c r="CV24" s="613"/>
      <c r="CW24" s="613"/>
      <c r="CX24" s="613"/>
      <c r="CY24" s="614"/>
      <c r="CZ24" s="617">
        <v>57.1</v>
      </c>
      <c r="DA24" s="618"/>
      <c r="DB24" s="618"/>
      <c r="DC24" s="634"/>
      <c r="DD24" s="658">
        <v>135720114</v>
      </c>
      <c r="DE24" s="613"/>
      <c r="DF24" s="613"/>
      <c r="DG24" s="613"/>
      <c r="DH24" s="613"/>
      <c r="DI24" s="613"/>
      <c r="DJ24" s="613"/>
      <c r="DK24" s="614"/>
      <c r="DL24" s="658">
        <v>130718380</v>
      </c>
      <c r="DM24" s="613"/>
      <c r="DN24" s="613"/>
      <c r="DO24" s="613"/>
      <c r="DP24" s="613"/>
      <c r="DQ24" s="613"/>
      <c r="DR24" s="613"/>
      <c r="DS24" s="613"/>
      <c r="DT24" s="613"/>
      <c r="DU24" s="613"/>
      <c r="DV24" s="614"/>
      <c r="DW24" s="617">
        <v>62</v>
      </c>
      <c r="DX24" s="618"/>
      <c r="DY24" s="618"/>
      <c r="DZ24" s="618"/>
      <c r="EA24" s="618"/>
      <c r="EB24" s="618"/>
      <c r="EC24" s="619"/>
    </row>
    <row r="25" spans="2:133" ht="11.25" customHeight="1" x14ac:dyDescent="0.15">
      <c r="B25" s="620" t="s">
        <v>297</v>
      </c>
      <c r="C25" s="621"/>
      <c r="D25" s="621"/>
      <c r="E25" s="621"/>
      <c r="F25" s="621"/>
      <c r="G25" s="621"/>
      <c r="H25" s="621"/>
      <c r="I25" s="621"/>
      <c r="J25" s="621"/>
      <c r="K25" s="621"/>
      <c r="L25" s="621"/>
      <c r="M25" s="621"/>
      <c r="N25" s="621"/>
      <c r="O25" s="621"/>
      <c r="P25" s="621"/>
      <c r="Q25" s="622"/>
      <c r="R25" s="623">
        <v>206847641</v>
      </c>
      <c r="S25" s="624"/>
      <c r="T25" s="624"/>
      <c r="U25" s="624"/>
      <c r="V25" s="624"/>
      <c r="W25" s="624"/>
      <c r="X25" s="624"/>
      <c r="Y25" s="625"/>
      <c r="Z25" s="626">
        <v>52.9</v>
      </c>
      <c r="AA25" s="626"/>
      <c r="AB25" s="626"/>
      <c r="AC25" s="626"/>
      <c r="AD25" s="627">
        <v>196871451</v>
      </c>
      <c r="AE25" s="627"/>
      <c r="AF25" s="627"/>
      <c r="AG25" s="627"/>
      <c r="AH25" s="627"/>
      <c r="AI25" s="627"/>
      <c r="AJ25" s="627"/>
      <c r="AK25" s="627"/>
      <c r="AL25" s="628">
        <v>99.6</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244</v>
      </c>
      <c r="BP25" s="626"/>
      <c r="BQ25" s="626"/>
      <c r="BR25" s="626"/>
      <c r="BS25" s="627" t="s">
        <v>244</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80339149</v>
      </c>
      <c r="CS25" s="655"/>
      <c r="CT25" s="655"/>
      <c r="CU25" s="655"/>
      <c r="CV25" s="655"/>
      <c r="CW25" s="655"/>
      <c r="CX25" s="655"/>
      <c r="CY25" s="656"/>
      <c r="CZ25" s="628">
        <v>21.4</v>
      </c>
      <c r="DA25" s="653"/>
      <c r="DB25" s="653"/>
      <c r="DC25" s="657"/>
      <c r="DD25" s="632">
        <v>69975580</v>
      </c>
      <c r="DE25" s="655"/>
      <c r="DF25" s="655"/>
      <c r="DG25" s="655"/>
      <c r="DH25" s="655"/>
      <c r="DI25" s="655"/>
      <c r="DJ25" s="655"/>
      <c r="DK25" s="656"/>
      <c r="DL25" s="632">
        <v>68615611</v>
      </c>
      <c r="DM25" s="655"/>
      <c r="DN25" s="655"/>
      <c r="DO25" s="655"/>
      <c r="DP25" s="655"/>
      <c r="DQ25" s="655"/>
      <c r="DR25" s="655"/>
      <c r="DS25" s="655"/>
      <c r="DT25" s="655"/>
      <c r="DU25" s="655"/>
      <c r="DV25" s="656"/>
      <c r="DW25" s="628">
        <v>32.6</v>
      </c>
      <c r="DX25" s="653"/>
      <c r="DY25" s="653"/>
      <c r="DZ25" s="653"/>
      <c r="EA25" s="653"/>
      <c r="EB25" s="653"/>
      <c r="EC25" s="654"/>
    </row>
    <row r="26" spans="2:133" ht="11.25" customHeight="1" x14ac:dyDescent="0.15">
      <c r="B26" s="620" t="s">
        <v>300</v>
      </c>
      <c r="C26" s="621"/>
      <c r="D26" s="621"/>
      <c r="E26" s="621"/>
      <c r="F26" s="621"/>
      <c r="G26" s="621"/>
      <c r="H26" s="621"/>
      <c r="I26" s="621"/>
      <c r="J26" s="621"/>
      <c r="K26" s="621"/>
      <c r="L26" s="621"/>
      <c r="M26" s="621"/>
      <c r="N26" s="621"/>
      <c r="O26" s="621"/>
      <c r="P26" s="621"/>
      <c r="Q26" s="622"/>
      <c r="R26" s="623">
        <v>213779</v>
      </c>
      <c r="S26" s="624"/>
      <c r="T26" s="624"/>
      <c r="U26" s="624"/>
      <c r="V26" s="624"/>
      <c r="W26" s="624"/>
      <c r="X26" s="624"/>
      <c r="Y26" s="625"/>
      <c r="Z26" s="626">
        <v>0.1</v>
      </c>
      <c r="AA26" s="626"/>
      <c r="AB26" s="626"/>
      <c r="AC26" s="626"/>
      <c r="AD26" s="627">
        <v>213779</v>
      </c>
      <c r="AE26" s="627"/>
      <c r="AF26" s="627"/>
      <c r="AG26" s="627"/>
      <c r="AH26" s="627"/>
      <c r="AI26" s="627"/>
      <c r="AJ26" s="627"/>
      <c r="AK26" s="627"/>
      <c r="AL26" s="628">
        <v>0.1</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130</v>
      </c>
      <c r="BP26" s="626"/>
      <c r="BQ26" s="626"/>
      <c r="BR26" s="626"/>
      <c r="BS26" s="627" t="s">
        <v>130</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56095896</v>
      </c>
      <c r="CS26" s="624"/>
      <c r="CT26" s="624"/>
      <c r="CU26" s="624"/>
      <c r="CV26" s="624"/>
      <c r="CW26" s="624"/>
      <c r="CX26" s="624"/>
      <c r="CY26" s="625"/>
      <c r="CZ26" s="628">
        <v>14.9</v>
      </c>
      <c r="DA26" s="653"/>
      <c r="DB26" s="653"/>
      <c r="DC26" s="657"/>
      <c r="DD26" s="632">
        <v>46639615</v>
      </c>
      <c r="DE26" s="624"/>
      <c r="DF26" s="624"/>
      <c r="DG26" s="624"/>
      <c r="DH26" s="624"/>
      <c r="DI26" s="624"/>
      <c r="DJ26" s="624"/>
      <c r="DK26" s="625"/>
      <c r="DL26" s="632" t="s">
        <v>244</v>
      </c>
      <c r="DM26" s="624"/>
      <c r="DN26" s="624"/>
      <c r="DO26" s="624"/>
      <c r="DP26" s="624"/>
      <c r="DQ26" s="624"/>
      <c r="DR26" s="624"/>
      <c r="DS26" s="624"/>
      <c r="DT26" s="624"/>
      <c r="DU26" s="624"/>
      <c r="DV26" s="625"/>
      <c r="DW26" s="628" t="s">
        <v>244</v>
      </c>
      <c r="DX26" s="653"/>
      <c r="DY26" s="653"/>
      <c r="DZ26" s="653"/>
      <c r="EA26" s="653"/>
      <c r="EB26" s="653"/>
      <c r="EC26" s="654"/>
    </row>
    <row r="27" spans="2:133" ht="11.25" customHeight="1" x14ac:dyDescent="0.15">
      <c r="B27" s="620" t="s">
        <v>303</v>
      </c>
      <c r="C27" s="621"/>
      <c r="D27" s="621"/>
      <c r="E27" s="621"/>
      <c r="F27" s="621"/>
      <c r="G27" s="621"/>
      <c r="H27" s="621"/>
      <c r="I27" s="621"/>
      <c r="J27" s="621"/>
      <c r="K27" s="621"/>
      <c r="L27" s="621"/>
      <c r="M27" s="621"/>
      <c r="N27" s="621"/>
      <c r="O27" s="621"/>
      <c r="P27" s="621"/>
      <c r="Q27" s="622"/>
      <c r="R27" s="623">
        <v>1556954</v>
      </c>
      <c r="S27" s="624"/>
      <c r="T27" s="624"/>
      <c r="U27" s="624"/>
      <c r="V27" s="624"/>
      <c r="W27" s="624"/>
      <c r="X27" s="624"/>
      <c r="Y27" s="625"/>
      <c r="Z27" s="626">
        <v>0.4</v>
      </c>
      <c r="AA27" s="626"/>
      <c r="AB27" s="626"/>
      <c r="AC27" s="626"/>
      <c r="AD27" s="627" t="s">
        <v>130</v>
      </c>
      <c r="AE27" s="627"/>
      <c r="AF27" s="627"/>
      <c r="AG27" s="627"/>
      <c r="AH27" s="627"/>
      <c r="AI27" s="627"/>
      <c r="AJ27" s="627"/>
      <c r="AK27" s="627"/>
      <c r="AL27" s="628" t="s">
        <v>244</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133319677</v>
      </c>
      <c r="BH27" s="624"/>
      <c r="BI27" s="624"/>
      <c r="BJ27" s="624"/>
      <c r="BK27" s="624"/>
      <c r="BL27" s="624"/>
      <c r="BM27" s="624"/>
      <c r="BN27" s="625"/>
      <c r="BO27" s="626">
        <v>100</v>
      </c>
      <c r="BP27" s="626"/>
      <c r="BQ27" s="626"/>
      <c r="BR27" s="626"/>
      <c r="BS27" s="627">
        <v>2121081</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96870803</v>
      </c>
      <c r="CS27" s="655"/>
      <c r="CT27" s="655"/>
      <c r="CU27" s="655"/>
      <c r="CV27" s="655"/>
      <c r="CW27" s="655"/>
      <c r="CX27" s="655"/>
      <c r="CY27" s="656"/>
      <c r="CZ27" s="628">
        <v>25.8</v>
      </c>
      <c r="DA27" s="653"/>
      <c r="DB27" s="653"/>
      <c r="DC27" s="657"/>
      <c r="DD27" s="632">
        <v>29259476</v>
      </c>
      <c r="DE27" s="655"/>
      <c r="DF27" s="655"/>
      <c r="DG27" s="655"/>
      <c r="DH27" s="655"/>
      <c r="DI27" s="655"/>
      <c r="DJ27" s="655"/>
      <c r="DK27" s="656"/>
      <c r="DL27" s="632">
        <v>28617711</v>
      </c>
      <c r="DM27" s="655"/>
      <c r="DN27" s="655"/>
      <c r="DO27" s="655"/>
      <c r="DP27" s="655"/>
      <c r="DQ27" s="655"/>
      <c r="DR27" s="655"/>
      <c r="DS27" s="655"/>
      <c r="DT27" s="655"/>
      <c r="DU27" s="655"/>
      <c r="DV27" s="656"/>
      <c r="DW27" s="628">
        <v>13.6</v>
      </c>
      <c r="DX27" s="653"/>
      <c r="DY27" s="653"/>
      <c r="DZ27" s="653"/>
      <c r="EA27" s="653"/>
      <c r="EB27" s="653"/>
      <c r="EC27" s="654"/>
    </row>
    <row r="28" spans="2:133" ht="11.25" customHeight="1" x14ac:dyDescent="0.15">
      <c r="B28" s="620" t="s">
        <v>306</v>
      </c>
      <c r="C28" s="621"/>
      <c r="D28" s="621"/>
      <c r="E28" s="621"/>
      <c r="F28" s="621"/>
      <c r="G28" s="621"/>
      <c r="H28" s="621"/>
      <c r="I28" s="621"/>
      <c r="J28" s="621"/>
      <c r="K28" s="621"/>
      <c r="L28" s="621"/>
      <c r="M28" s="621"/>
      <c r="N28" s="621"/>
      <c r="O28" s="621"/>
      <c r="P28" s="621"/>
      <c r="Q28" s="622"/>
      <c r="R28" s="623">
        <v>3458433</v>
      </c>
      <c r="S28" s="624"/>
      <c r="T28" s="624"/>
      <c r="U28" s="624"/>
      <c r="V28" s="624"/>
      <c r="W28" s="624"/>
      <c r="X28" s="624"/>
      <c r="Y28" s="625"/>
      <c r="Z28" s="626">
        <v>0.9</v>
      </c>
      <c r="AA28" s="626"/>
      <c r="AB28" s="626"/>
      <c r="AC28" s="626"/>
      <c r="AD28" s="627">
        <v>416655</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37250651</v>
      </c>
      <c r="CS28" s="624"/>
      <c r="CT28" s="624"/>
      <c r="CU28" s="624"/>
      <c r="CV28" s="624"/>
      <c r="CW28" s="624"/>
      <c r="CX28" s="624"/>
      <c r="CY28" s="625"/>
      <c r="CZ28" s="628">
        <v>9.9</v>
      </c>
      <c r="DA28" s="653"/>
      <c r="DB28" s="653"/>
      <c r="DC28" s="657"/>
      <c r="DD28" s="632">
        <v>36485058</v>
      </c>
      <c r="DE28" s="624"/>
      <c r="DF28" s="624"/>
      <c r="DG28" s="624"/>
      <c r="DH28" s="624"/>
      <c r="DI28" s="624"/>
      <c r="DJ28" s="624"/>
      <c r="DK28" s="625"/>
      <c r="DL28" s="632">
        <v>33485058</v>
      </c>
      <c r="DM28" s="624"/>
      <c r="DN28" s="624"/>
      <c r="DO28" s="624"/>
      <c r="DP28" s="624"/>
      <c r="DQ28" s="624"/>
      <c r="DR28" s="624"/>
      <c r="DS28" s="624"/>
      <c r="DT28" s="624"/>
      <c r="DU28" s="624"/>
      <c r="DV28" s="625"/>
      <c r="DW28" s="628">
        <v>15.9</v>
      </c>
      <c r="DX28" s="653"/>
      <c r="DY28" s="653"/>
      <c r="DZ28" s="653"/>
      <c r="EA28" s="653"/>
      <c r="EB28" s="653"/>
      <c r="EC28" s="654"/>
    </row>
    <row r="29" spans="2:133" ht="11.25" customHeight="1" x14ac:dyDescent="0.15">
      <c r="B29" s="620" t="s">
        <v>308</v>
      </c>
      <c r="C29" s="621"/>
      <c r="D29" s="621"/>
      <c r="E29" s="621"/>
      <c r="F29" s="621"/>
      <c r="G29" s="621"/>
      <c r="H29" s="621"/>
      <c r="I29" s="621"/>
      <c r="J29" s="621"/>
      <c r="K29" s="621"/>
      <c r="L29" s="621"/>
      <c r="M29" s="621"/>
      <c r="N29" s="621"/>
      <c r="O29" s="621"/>
      <c r="P29" s="621"/>
      <c r="Q29" s="622"/>
      <c r="R29" s="623">
        <v>2718593</v>
      </c>
      <c r="S29" s="624"/>
      <c r="T29" s="624"/>
      <c r="U29" s="624"/>
      <c r="V29" s="624"/>
      <c r="W29" s="624"/>
      <c r="X29" s="624"/>
      <c r="Y29" s="625"/>
      <c r="Z29" s="626">
        <v>0.7</v>
      </c>
      <c r="AA29" s="626"/>
      <c r="AB29" s="626"/>
      <c r="AC29" s="626"/>
      <c r="AD29" s="627" t="s">
        <v>130</v>
      </c>
      <c r="AE29" s="627"/>
      <c r="AF29" s="627"/>
      <c r="AG29" s="627"/>
      <c r="AH29" s="627"/>
      <c r="AI29" s="627"/>
      <c r="AJ29" s="627"/>
      <c r="AK29" s="627"/>
      <c r="AL29" s="628" t="s">
        <v>244</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310</v>
      </c>
      <c r="CG29" s="621"/>
      <c r="CH29" s="621"/>
      <c r="CI29" s="621"/>
      <c r="CJ29" s="621"/>
      <c r="CK29" s="621"/>
      <c r="CL29" s="621"/>
      <c r="CM29" s="621"/>
      <c r="CN29" s="621"/>
      <c r="CO29" s="621"/>
      <c r="CP29" s="621"/>
      <c r="CQ29" s="622"/>
      <c r="CR29" s="623">
        <v>37246266</v>
      </c>
      <c r="CS29" s="655"/>
      <c r="CT29" s="655"/>
      <c r="CU29" s="655"/>
      <c r="CV29" s="655"/>
      <c r="CW29" s="655"/>
      <c r="CX29" s="655"/>
      <c r="CY29" s="656"/>
      <c r="CZ29" s="628">
        <v>9.9</v>
      </c>
      <c r="DA29" s="653"/>
      <c r="DB29" s="653"/>
      <c r="DC29" s="657"/>
      <c r="DD29" s="632">
        <v>36480673</v>
      </c>
      <c r="DE29" s="655"/>
      <c r="DF29" s="655"/>
      <c r="DG29" s="655"/>
      <c r="DH29" s="655"/>
      <c r="DI29" s="655"/>
      <c r="DJ29" s="655"/>
      <c r="DK29" s="656"/>
      <c r="DL29" s="632">
        <v>33480673</v>
      </c>
      <c r="DM29" s="655"/>
      <c r="DN29" s="655"/>
      <c r="DO29" s="655"/>
      <c r="DP29" s="655"/>
      <c r="DQ29" s="655"/>
      <c r="DR29" s="655"/>
      <c r="DS29" s="655"/>
      <c r="DT29" s="655"/>
      <c r="DU29" s="655"/>
      <c r="DV29" s="656"/>
      <c r="DW29" s="628">
        <v>15.9</v>
      </c>
      <c r="DX29" s="653"/>
      <c r="DY29" s="653"/>
      <c r="DZ29" s="653"/>
      <c r="EA29" s="653"/>
      <c r="EB29" s="653"/>
      <c r="EC29" s="654"/>
    </row>
    <row r="30" spans="2:133" ht="11.25" customHeight="1" x14ac:dyDescent="0.15">
      <c r="B30" s="620" t="s">
        <v>311</v>
      </c>
      <c r="C30" s="621"/>
      <c r="D30" s="621"/>
      <c r="E30" s="621"/>
      <c r="F30" s="621"/>
      <c r="G30" s="621"/>
      <c r="H30" s="621"/>
      <c r="I30" s="621"/>
      <c r="J30" s="621"/>
      <c r="K30" s="621"/>
      <c r="L30" s="621"/>
      <c r="M30" s="621"/>
      <c r="N30" s="621"/>
      <c r="O30" s="621"/>
      <c r="P30" s="621"/>
      <c r="Q30" s="622"/>
      <c r="R30" s="623">
        <v>89605998</v>
      </c>
      <c r="S30" s="624"/>
      <c r="T30" s="624"/>
      <c r="U30" s="624"/>
      <c r="V30" s="624"/>
      <c r="W30" s="624"/>
      <c r="X30" s="624"/>
      <c r="Y30" s="625"/>
      <c r="Z30" s="626">
        <v>22.9</v>
      </c>
      <c r="AA30" s="626"/>
      <c r="AB30" s="626"/>
      <c r="AC30" s="626"/>
      <c r="AD30" s="627" t="s">
        <v>130</v>
      </c>
      <c r="AE30" s="627"/>
      <c r="AF30" s="627"/>
      <c r="AG30" s="627"/>
      <c r="AH30" s="627"/>
      <c r="AI30" s="627"/>
      <c r="AJ30" s="627"/>
      <c r="AK30" s="627"/>
      <c r="AL30" s="628" t="s">
        <v>244</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312</v>
      </c>
      <c r="BH30" s="665"/>
      <c r="BI30" s="665"/>
      <c r="BJ30" s="665"/>
      <c r="BK30" s="665"/>
      <c r="BL30" s="665"/>
      <c r="BM30" s="665"/>
      <c r="BN30" s="665"/>
      <c r="BO30" s="665"/>
      <c r="BP30" s="665"/>
      <c r="BQ30" s="666"/>
      <c r="BR30" s="605" t="s">
        <v>313</v>
      </c>
      <c r="BS30" s="665"/>
      <c r="BT30" s="665"/>
      <c r="BU30" s="665"/>
      <c r="BV30" s="665"/>
      <c r="BW30" s="665"/>
      <c r="BX30" s="665"/>
      <c r="BY30" s="665"/>
      <c r="BZ30" s="665"/>
      <c r="CA30" s="665"/>
      <c r="CB30" s="666"/>
      <c r="CD30" s="661"/>
      <c r="CE30" s="662"/>
      <c r="CF30" s="620" t="s">
        <v>314</v>
      </c>
      <c r="CG30" s="621"/>
      <c r="CH30" s="621"/>
      <c r="CI30" s="621"/>
      <c r="CJ30" s="621"/>
      <c r="CK30" s="621"/>
      <c r="CL30" s="621"/>
      <c r="CM30" s="621"/>
      <c r="CN30" s="621"/>
      <c r="CO30" s="621"/>
      <c r="CP30" s="621"/>
      <c r="CQ30" s="622"/>
      <c r="CR30" s="623">
        <v>35498364</v>
      </c>
      <c r="CS30" s="624"/>
      <c r="CT30" s="624"/>
      <c r="CU30" s="624"/>
      <c r="CV30" s="624"/>
      <c r="CW30" s="624"/>
      <c r="CX30" s="624"/>
      <c r="CY30" s="625"/>
      <c r="CZ30" s="628">
        <v>9.4</v>
      </c>
      <c r="DA30" s="653"/>
      <c r="DB30" s="653"/>
      <c r="DC30" s="657"/>
      <c r="DD30" s="632">
        <v>34834554</v>
      </c>
      <c r="DE30" s="624"/>
      <c r="DF30" s="624"/>
      <c r="DG30" s="624"/>
      <c r="DH30" s="624"/>
      <c r="DI30" s="624"/>
      <c r="DJ30" s="624"/>
      <c r="DK30" s="625"/>
      <c r="DL30" s="632">
        <v>31834554</v>
      </c>
      <c r="DM30" s="624"/>
      <c r="DN30" s="624"/>
      <c r="DO30" s="624"/>
      <c r="DP30" s="624"/>
      <c r="DQ30" s="624"/>
      <c r="DR30" s="624"/>
      <c r="DS30" s="624"/>
      <c r="DT30" s="624"/>
      <c r="DU30" s="624"/>
      <c r="DV30" s="625"/>
      <c r="DW30" s="628">
        <v>15.1</v>
      </c>
      <c r="DX30" s="653"/>
      <c r="DY30" s="653"/>
      <c r="DZ30" s="653"/>
      <c r="EA30" s="653"/>
      <c r="EB30" s="653"/>
      <c r="EC30" s="654"/>
    </row>
    <row r="31" spans="2:133" ht="11.25" customHeight="1" x14ac:dyDescent="0.15">
      <c r="B31" s="636" t="s">
        <v>315</v>
      </c>
      <c r="C31" s="637"/>
      <c r="D31" s="637"/>
      <c r="E31" s="637"/>
      <c r="F31" s="637"/>
      <c r="G31" s="637"/>
      <c r="H31" s="637"/>
      <c r="I31" s="637"/>
      <c r="J31" s="637"/>
      <c r="K31" s="637"/>
      <c r="L31" s="637"/>
      <c r="M31" s="637"/>
      <c r="N31" s="637"/>
      <c r="O31" s="637"/>
      <c r="P31" s="637"/>
      <c r="Q31" s="638"/>
      <c r="R31" s="623">
        <v>61762</v>
      </c>
      <c r="S31" s="624"/>
      <c r="T31" s="624"/>
      <c r="U31" s="624"/>
      <c r="V31" s="624"/>
      <c r="W31" s="624"/>
      <c r="X31" s="624"/>
      <c r="Y31" s="625"/>
      <c r="Z31" s="626">
        <v>0</v>
      </c>
      <c r="AA31" s="626"/>
      <c r="AB31" s="626"/>
      <c r="AC31" s="626"/>
      <c r="AD31" s="627">
        <v>61762</v>
      </c>
      <c r="AE31" s="627"/>
      <c r="AF31" s="627"/>
      <c r="AG31" s="627"/>
      <c r="AH31" s="627"/>
      <c r="AI31" s="627"/>
      <c r="AJ31" s="627"/>
      <c r="AK31" s="627"/>
      <c r="AL31" s="628">
        <v>0</v>
      </c>
      <c r="AM31" s="629"/>
      <c r="AN31" s="629"/>
      <c r="AO31" s="630"/>
      <c r="AP31" s="669" t="s">
        <v>316</v>
      </c>
      <c r="AQ31" s="670"/>
      <c r="AR31" s="670"/>
      <c r="AS31" s="670"/>
      <c r="AT31" s="675" t="s">
        <v>317</v>
      </c>
      <c r="AU31" s="218"/>
      <c r="AV31" s="218"/>
      <c r="AW31" s="218"/>
      <c r="AX31" s="609" t="s">
        <v>190</v>
      </c>
      <c r="AY31" s="610"/>
      <c r="AZ31" s="610"/>
      <c r="BA31" s="610"/>
      <c r="BB31" s="610"/>
      <c r="BC31" s="610"/>
      <c r="BD31" s="610"/>
      <c r="BE31" s="610"/>
      <c r="BF31" s="611"/>
      <c r="BG31" s="679">
        <v>99.3</v>
      </c>
      <c r="BH31" s="667"/>
      <c r="BI31" s="667"/>
      <c r="BJ31" s="667"/>
      <c r="BK31" s="667"/>
      <c r="BL31" s="667"/>
      <c r="BM31" s="618">
        <v>98</v>
      </c>
      <c r="BN31" s="667"/>
      <c r="BO31" s="667"/>
      <c r="BP31" s="667"/>
      <c r="BQ31" s="668"/>
      <c r="BR31" s="679">
        <v>99.4</v>
      </c>
      <c r="BS31" s="667"/>
      <c r="BT31" s="667"/>
      <c r="BU31" s="667"/>
      <c r="BV31" s="667"/>
      <c r="BW31" s="667"/>
      <c r="BX31" s="618">
        <v>98</v>
      </c>
      <c r="BY31" s="667"/>
      <c r="BZ31" s="667"/>
      <c r="CA31" s="667"/>
      <c r="CB31" s="668"/>
      <c r="CD31" s="661"/>
      <c r="CE31" s="662"/>
      <c r="CF31" s="620" t="s">
        <v>318</v>
      </c>
      <c r="CG31" s="621"/>
      <c r="CH31" s="621"/>
      <c r="CI31" s="621"/>
      <c r="CJ31" s="621"/>
      <c r="CK31" s="621"/>
      <c r="CL31" s="621"/>
      <c r="CM31" s="621"/>
      <c r="CN31" s="621"/>
      <c r="CO31" s="621"/>
      <c r="CP31" s="621"/>
      <c r="CQ31" s="622"/>
      <c r="CR31" s="623">
        <v>1747902</v>
      </c>
      <c r="CS31" s="655"/>
      <c r="CT31" s="655"/>
      <c r="CU31" s="655"/>
      <c r="CV31" s="655"/>
      <c r="CW31" s="655"/>
      <c r="CX31" s="655"/>
      <c r="CY31" s="656"/>
      <c r="CZ31" s="628">
        <v>0.5</v>
      </c>
      <c r="DA31" s="653"/>
      <c r="DB31" s="653"/>
      <c r="DC31" s="657"/>
      <c r="DD31" s="632">
        <v>1646119</v>
      </c>
      <c r="DE31" s="655"/>
      <c r="DF31" s="655"/>
      <c r="DG31" s="655"/>
      <c r="DH31" s="655"/>
      <c r="DI31" s="655"/>
      <c r="DJ31" s="655"/>
      <c r="DK31" s="656"/>
      <c r="DL31" s="632">
        <v>1646119</v>
      </c>
      <c r="DM31" s="655"/>
      <c r="DN31" s="655"/>
      <c r="DO31" s="655"/>
      <c r="DP31" s="655"/>
      <c r="DQ31" s="655"/>
      <c r="DR31" s="655"/>
      <c r="DS31" s="655"/>
      <c r="DT31" s="655"/>
      <c r="DU31" s="655"/>
      <c r="DV31" s="656"/>
      <c r="DW31" s="628">
        <v>0.8</v>
      </c>
      <c r="DX31" s="653"/>
      <c r="DY31" s="653"/>
      <c r="DZ31" s="653"/>
      <c r="EA31" s="653"/>
      <c r="EB31" s="653"/>
      <c r="EC31" s="654"/>
    </row>
    <row r="32" spans="2:133" ht="11.25" customHeight="1" x14ac:dyDescent="0.15">
      <c r="B32" s="620" t="s">
        <v>319</v>
      </c>
      <c r="C32" s="621"/>
      <c r="D32" s="621"/>
      <c r="E32" s="621"/>
      <c r="F32" s="621"/>
      <c r="G32" s="621"/>
      <c r="H32" s="621"/>
      <c r="I32" s="621"/>
      <c r="J32" s="621"/>
      <c r="K32" s="621"/>
      <c r="L32" s="621"/>
      <c r="M32" s="621"/>
      <c r="N32" s="621"/>
      <c r="O32" s="621"/>
      <c r="P32" s="621"/>
      <c r="Q32" s="622"/>
      <c r="R32" s="623">
        <v>18298807</v>
      </c>
      <c r="S32" s="624"/>
      <c r="T32" s="624"/>
      <c r="U32" s="624"/>
      <c r="V32" s="624"/>
      <c r="W32" s="624"/>
      <c r="X32" s="624"/>
      <c r="Y32" s="625"/>
      <c r="Z32" s="626">
        <v>4.7</v>
      </c>
      <c r="AA32" s="626"/>
      <c r="AB32" s="626"/>
      <c r="AC32" s="626"/>
      <c r="AD32" s="627" t="s">
        <v>130</v>
      </c>
      <c r="AE32" s="627"/>
      <c r="AF32" s="627"/>
      <c r="AG32" s="627"/>
      <c r="AH32" s="627"/>
      <c r="AI32" s="627"/>
      <c r="AJ32" s="627"/>
      <c r="AK32" s="627"/>
      <c r="AL32" s="628" t="s">
        <v>244</v>
      </c>
      <c r="AM32" s="629"/>
      <c r="AN32" s="629"/>
      <c r="AO32" s="630"/>
      <c r="AP32" s="671"/>
      <c r="AQ32" s="672"/>
      <c r="AR32" s="672"/>
      <c r="AS32" s="672"/>
      <c r="AT32" s="676"/>
      <c r="AU32" s="214" t="s">
        <v>320</v>
      </c>
      <c r="AX32" s="620" t="s">
        <v>321</v>
      </c>
      <c r="AY32" s="621"/>
      <c r="AZ32" s="621"/>
      <c r="BA32" s="621"/>
      <c r="BB32" s="621"/>
      <c r="BC32" s="621"/>
      <c r="BD32" s="621"/>
      <c r="BE32" s="621"/>
      <c r="BF32" s="622"/>
      <c r="BG32" s="680">
        <v>99.1</v>
      </c>
      <c r="BH32" s="655"/>
      <c r="BI32" s="655"/>
      <c r="BJ32" s="655"/>
      <c r="BK32" s="655"/>
      <c r="BL32" s="655"/>
      <c r="BM32" s="629">
        <v>97.3</v>
      </c>
      <c r="BN32" s="655"/>
      <c r="BO32" s="655"/>
      <c r="BP32" s="655"/>
      <c r="BQ32" s="678"/>
      <c r="BR32" s="680">
        <v>99.3</v>
      </c>
      <c r="BS32" s="655"/>
      <c r="BT32" s="655"/>
      <c r="BU32" s="655"/>
      <c r="BV32" s="655"/>
      <c r="BW32" s="655"/>
      <c r="BX32" s="629">
        <v>97.5</v>
      </c>
      <c r="BY32" s="655"/>
      <c r="BZ32" s="655"/>
      <c r="CA32" s="655"/>
      <c r="CB32" s="678"/>
      <c r="CD32" s="663"/>
      <c r="CE32" s="664"/>
      <c r="CF32" s="620" t="s">
        <v>322</v>
      </c>
      <c r="CG32" s="621"/>
      <c r="CH32" s="621"/>
      <c r="CI32" s="621"/>
      <c r="CJ32" s="621"/>
      <c r="CK32" s="621"/>
      <c r="CL32" s="621"/>
      <c r="CM32" s="621"/>
      <c r="CN32" s="621"/>
      <c r="CO32" s="621"/>
      <c r="CP32" s="621"/>
      <c r="CQ32" s="622"/>
      <c r="CR32" s="623">
        <v>4385</v>
      </c>
      <c r="CS32" s="624"/>
      <c r="CT32" s="624"/>
      <c r="CU32" s="624"/>
      <c r="CV32" s="624"/>
      <c r="CW32" s="624"/>
      <c r="CX32" s="624"/>
      <c r="CY32" s="625"/>
      <c r="CZ32" s="628">
        <v>0</v>
      </c>
      <c r="DA32" s="653"/>
      <c r="DB32" s="653"/>
      <c r="DC32" s="657"/>
      <c r="DD32" s="632">
        <v>4385</v>
      </c>
      <c r="DE32" s="624"/>
      <c r="DF32" s="624"/>
      <c r="DG32" s="624"/>
      <c r="DH32" s="624"/>
      <c r="DI32" s="624"/>
      <c r="DJ32" s="624"/>
      <c r="DK32" s="625"/>
      <c r="DL32" s="632">
        <v>4385</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323</v>
      </c>
      <c r="C33" s="621"/>
      <c r="D33" s="621"/>
      <c r="E33" s="621"/>
      <c r="F33" s="621"/>
      <c r="G33" s="621"/>
      <c r="H33" s="621"/>
      <c r="I33" s="621"/>
      <c r="J33" s="621"/>
      <c r="K33" s="621"/>
      <c r="L33" s="621"/>
      <c r="M33" s="621"/>
      <c r="N33" s="621"/>
      <c r="O33" s="621"/>
      <c r="P33" s="621"/>
      <c r="Q33" s="622"/>
      <c r="R33" s="623">
        <v>540954</v>
      </c>
      <c r="S33" s="624"/>
      <c r="T33" s="624"/>
      <c r="U33" s="624"/>
      <c r="V33" s="624"/>
      <c r="W33" s="624"/>
      <c r="X33" s="624"/>
      <c r="Y33" s="625"/>
      <c r="Z33" s="626">
        <v>0.1</v>
      </c>
      <c r="AA33" s="626"/>
      <c r="AB33" s="626"/>
      <c r="AC33" s="626"/>
      <c r="AD33" s="627" t="s">
        <v>244</v>
      </c>
      <c r="AE33" s="627"/>
      <c r="AF33" s="627"/>
      <c r="AG33" s="627"/>
      <c r="AH33" s="627"/>
      <c r="AI33" s="627"/>
      <c r="AJ33" s="627"/>
      <c r="AK33" s="627"/>
      <c r="AL33" s="628" t="s">
        <v>244</v>
      </c>
      <c r="AM33" s="629"/>
      <c r="AN33" s="629"/>
      <c r="AO33" s="630"/>
      <c r="AP33" s="673"/>
      <c r="AQ33" s="674"/>
      <c r="AR33" s="674"/>
      <c r="AS33" s="674"/>
      <c r="AT33" s="677"/>
      <c r="AU33" s="219"/>
      <c r="AV33" s="219"/>
      <c r="AW33" s="219"/>
      <c r="AX33" s="644" t="s">
        <v>324</v>
      </c>
      <c r="AY33" s="645"/>
      <c r="AZ33" s="645"/>
      <c r="BA33" s="645"/>
      <c r="BB33" s="645"/>
      <c r="BC33" s="645"/>
      <c r="BD33" s="645"/>
      <c r="BE33" s="645"/>
      <c r="BF33" s="646"/>
      <c r="BG33" s="681">
        <v>99.6</v>
      </c>
      <c r="BH33" s="682"/>
      <c r="BI33" s="682"/>
      <c r="BJ33" s="682"/>
      <c r="BK33" s="682"/>
      <c r="BL33" s="682"/>
      <c r="BM33" s="683">
        <v>98.6</v>
      </c>
      <c r="BN33" s="682"/>
      <c r="BO33" s="682"/>
      <c r="BP33" s="682"/>
      <c r="BQ33" s="684"/>
      <c r="BR33" s="681">
        <v>99.5</v>
      </c>
      <c r="BS33" s="682"/>
      <c r="BT33" s="682"/>
      <c r="BU33" s="682"/>
      <c r="BV33" s="682"/>
      <c r="BW33" s="682"/>
      <c r="BX33" s="683">
        <v>98.3</v>
      </c>
      <c r="BY33" s="682"/>
      <c r="BZ33" s="682"/>
      <c r="CA33" s="682"/>
      <c r="CB33" s="684"/>
      <c r="CD33" s="620" t="s">
        <v>325</v>
      </c>
      <c r="CE33" s="621"/>
      <c r="CF33" s="621"/>
      <c r="CG33" s="621"/>
      <c r="CH33" s="621"/>
      <c r="CI33" s="621"/>
      <c r="CJ33" s="621"/>
      <c r="CK33" s="621"/>
      <c r="CL33" s="621"/>
      <c r="CM33" s="621"/>
      <c r="CN33" s="621"/>
      <c r="CO33" s="621"/>
      <c r="CP33" s="621"/>
      <c r="CQ33" s="622"/>
      <c r="CR33" s="623">
        <v>111318655</v>
      </c>
      <c r="CS33" s="655"/>
      <c r="CT33" s="655"/>
      <c r="CU33" s="655"/>
      <c r="CV33" s="655"/>
      <c r="CW33" s="655"/>
      <c r="CX33" s="655"/>
      <c r="CY33" s="656"/>
      <c r="CZ33" s="628">
        <v>29.6</v>
      </c>
      <c r="DA33" s="653"/>
      <c r="DB33" s="653"/>
      <c r="DC33" s="657"/>
      <c r="DD33" s="632">
        <v>84390219</v>
      </c>
      <c r="DE33" s="655"/>
      <c r="DF33" s="655"/>
      <c r="DG33" s="655"/>
      <c r="DH33" s="655"/>
      <c r="DI33" s="655"/>
      <c r="DJ33" s="655"/>
      <c r="DK33" s="656"/>
      <c r="DL33" s="632">
        <v>57488238</v>
      </c>
      <c r="DM33" s="655"/>
      <c r="DN33" s="655"/>
      <c r="DO33" s="655"/>
      <c r="DP33" s="655"/>
      <c r="DQ33" s="655"/>
      <c r="DR33" s="655"/>
      <c r="DS33" s="655"/>
      <c r="DT33" s="655"/>
      <c r="DU33" s="655"/>
      <c r="DV33" s="656"/>
      <c r="DW33" s="628">
        <v>27.3</v>
      </c>
      <c r="DX33" s="653"/>
      <c r="DY33" s="653"/>
      <c r="DZ33" s="653"/>
      <c r="EA33" s="653"/>
      <c r="EB33" s="653"/>
      <c r="EC33" s="654"/>
    </row>
    <row r="34" spans="2:133" ht="11.25" customHeight="1" x14ac:dyDescent="0.15">
      <c r="B34" s="620" t="s">
        <v>326</v>
      </c>
      <c r="C34" s="621"/>
      <c r="D34" s="621"/>
      <c r="E34" s="621"/>
      <c r="F34" s="621"/>
      <c r="G34" s="621"/>
      <c r="H34" s="621"/>
      <c r="I34" s="621"/>
      <c r="J34" s="621"/>
      <c r="K34" s="621"/>
      <c r="L34" s="621"/>
      <c r="M34" s="621"/>
      <c r="N34" s="621"/>
      <c r="O34" s="621"/>
      <c r="P34" s="621"/>
      <c r="Q34" s="622"/>
      <c r="R34" s="623">
        <v>516258</v>
      </c>
      <c r="S34" s="624"/>
      <c r="T34" s="624"/>
      <c r="U34" s="624"/>
      <c r="V34" s="624"/>
      <c r="W34" s="624"/>
      <c r="X34" s="624"/>
      <c r="Y34" s="625"/>
      <c r="Z34" s="626">
        <v>0.1</v>
      </c>
      <c r="AA34" s="626"/>
      <c r="AB34" s="626"/>
      <c r="AC34" s="626"/>
      <c r="AD34" s="627" t="s">
        <v>244</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42655558</v>
      </c>
      <c r="CS34" s="624"/>
      <c r="CT34" s="624"/>
      <c r="CU34" s="624"/>
      <c r="CV34" s="624"/>
      <c r="CW34" s="624"/>
      <c r="CX34" s="624"/>
      <c r="CY34" s="625"/>
      <c r="CZ34" s="628">
        <v>11.4</v>
      </c>
      <c r="DA34" s="653"/>
      <c r="DB34" s="653"/>
      <c r="DC34" s="657"/>
      <c r="DD34" s="632">
        <v>26669104</v>
      </c>
      <c r="DE34" s="624"/>
      <c r="DF34" s="624"/>
      <c r="DG34" s="624"/>
      <c r="DH34" s="624"/>
      <c r="DI34" s="624"/>
      <c r="DJ34" s="624"/>
      <c r="DK34" s="625"/>
      <c r="DL34" s="632">
        <v>23938705</v>
      </c>
      <c r="DM34" s="624"/>
      <c r="DN34" s="624"/>
      <c r="DO34" s="624"/>
      <c r="DP34" s="624"/>
      <c r="DQ34" s="624"/>
      <c r="DR34" s="624"/>
      <c r="DS34" s="624"/>
      <c r="DT34" s="624"/>
      <c r="DU34" s="624"/>
      <c r="DV34" s="625"/>
      <c r="DW34" s="628">
        <v>11.4</v>
      </c>
      <c r="DX34" s="653"/>
      <c r="DY34" s="653"/>
      <c r="DZ34" s="653"/>
      <c r="EA34" s="653"/>
      <c r="EB34" s="653"/>
      <c r="EC34" s="654"/>
    </row>
    <row r="35" spans="2:133" ht="11.25" customHeight="1" x14ac:dyDescent="0.15">
      <c r="B35" s="620" t="s">
        <v>328</v>
      </c>
      <c r="C35" s="621"/>
      <c r="D35" s="621"/>
      <c r="E35" s="621"/>
      <c r="F35" s="621"/>
      <c r="G35" s="621"/>
      <c r="H35" s="621"/>
      <c r="I35" s="621"/>
      <c r="J35" s="621"/>
      <c r="K35" s="621"/>
      <c r="L35" s="621"/>
      <c r="M35" s="621"/>
      <c r="N35" s="621"/>
      <c r="O35" s="621"/>
      <c r="P35" s="621"/>
      <c r="Q35" s="622"/>
      <c r="R35" s="623">
        <v>8655872</v>
      </c>
      <c r="S35" s="624"/>
      <c r="T35" s="624"/>
      <c r="U35" s="624"/>
      <c r="V35" s="624"/>
      <c r="W35" s="624"/>
      <c r="X35" s="624"/>
      <c r="Y35" s="625"/>
      <c r="Z35" s="626">
        <v>2.2000000000000002</v>
      </c>
      <c r="AA35" s="626"/>
      <c r="AB35" s="626"/>
      <c r="AC35" s="626"/>
      <c r="AD35" s="627" t="s">
        <v>244</v>
      </c>
      <c r="AE35" s="627"/>
      <c r="AF35" s="627"/>
      <c r="AG35" s="627"/>
      <c r="AH35" s="627"/>
      <c r="AI35" s="627"/>
      <c r="AJ35" s="627"/>
      <c r="AK35" s="627"/>
      <c r="AL35" s="628" t="s">
        <v>130</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5228309</v>
      </c>
      <c r="CS35" s="655"/>
      <c r="CT35" s="655"/>
      <c r="CU35" s="655"/>
      <c r="CV35" s="655"/>
      <c r="CW35" s="655"/>
      <c r="CX35" s="655"/>
      <c r="CY35" s="656"/>
      <c r="CZ35" s="628">
        <v>1.4</v>
      </c>
      <c r="DA35" s="653"/>
      <c r="DB35" s="653"/>
      <c r="DC35" s="657"/>
      <c r="DD35" s="632">
        <v>4909777</v>
      </c>
      <c r="DE35" s="655"/>
      <c r="DF35" s="655"/>
      <c r="DG35" s="655"/>
      <c r="DH35" s="655"/>
      <c r="DI35" s="655"/>
      <c r="DJ35" s="655"/>
      <c r="DK35" s="656"/>
      <c r="DL35" s="632">
        <v>4882338</v>
      </c>
      <c r="DM35" s="655"/>
      <c r="DN35" s="655"/>
      <c r="DO35" s="655"/>
      <c r="DP35" s="655"/>
      <c r="DQ35" s="655"/>
      <c r="DR35" s="655"/>
      <c r="DS35" s="655"/>
      <c r="DT35" s="655"/>
      <c r="DU35" s="655"/>
      <c r="DV35" s="656"/>
      <c r="DW35" s="628">
        <v>2.2999999999999998</v>
      </c>
      <c r="DX35" s="653"/>
      <c r="DY35" s="653"/>
      <c r="DZ35" s="653"/>
      <c r="EA35" s="653"/>
      <c r="EB35" s="653"/>
      <c r="EC35" s="654"/>
    </row>
    <row r="36" spans="2:133" ht="11.25" customHeight="1" x14ac:dyDescent="0.15">
      <c r="B36" s="620" t="s">
        <v>332</v>
      </c>
      <c r="C36" s="621"/>
      <c r="D36" s="621"/>
      <c r="E36" s="621"/>
      <c r="F36" s="621"/>
      <c r="G36" s="621"/>
      <c r="H36" s="621"/>
      <c r="I36" s="621"/>
      <c r="J36" s="621"/>
      <c r="K36" s="621"/>
      <c r="L36" s="621"/>
      <c r="M36" s="621"/>
      <c r="N36" s="621"/>
      <c r="O36" s="621"/>
      <c r="P36" s="621"/>
      <c r="Q36" s="622"/>
      <c r="R36" s="623">
        <v>12064687</v>
      </c>
      <c r="S36" s="624"/>
      <c r="T36" s="624"/>
      <c r="U36" s="624"/>
      <c r="V36" s="624"/>
      <c r="W36" s="624"/>
      <c r="X36" s="624"/>
      <c r="Y36" s="625"/>
      <c r="Z36" s="626">
        <v>3.1</v>
      </c>
      <c r="AA36" s="626"/>
      <c r="AB36" s="626"/>
      <c r="AC36" s="626"/>
      <c r="AD36" s="627" t="s">
        <v>244</v>
      </c>
      <c r="AE36" s="627"/>
      <c r="AF36" s="627"/>
      <c r="AG36" s="627"/>
      <c r="AH36" s="627"/>
      <c r="AI36" s="627"/>
      <c r="AJ36" s="627"/>
      <c r="AK36" s="627"/>
      <c r="AL36" s="628" t="s">
        <v>130</v>
      </c>
      <c r="AM36" s="629"/>
      <c r="AN36" s="629"/>
      <c r="AO36" s="630"/>
      <c r="AP36" s="222"/>
      <c r="AQ36" s="689" t="s">
        <v>333</v>
      </c>
      <c r="AR36" s="690"/>
      <c r="AS36" s="690"/>
      <c r="AT36" s="690"/>
      <c r="AU36" s="690"/>
      <c r="AV36" s="690"/>
      <c r="AW36" s="690"/>
      <c r="AX36" s="690"/>
      <c r="AY36" s="691"/>
      <c r="AZ36" s="612">
        <v>35602792</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234076</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26114121</v>
      </c>
      <c r="CS36" s="624"/>
      <c r="CT36" s="624"/>
      <c r="CU36" s="624"/>
      <c r="CV36" s="624"/>
      <c r="CW36" s="624"/>
      <c r="CX36" s="624"/>
      <c r="CY36" s="625"/>
      <c r="CZ36" s="628">
        <v>6.9</v>
      </c>
      <c r="DA36" s="653"/>
      <c r="DB36" s="653"/>
      <c r="DC36" s="657"/>
      <c r="DD36" s="632">
        <v>22308182</v>
      </c>
      <c r="DE36" s="624"/>
      <c r="DF36" s="624"/>
      <c r="DG36" s="624"/>
      <c r="DH36" s="624"/>
      <c r="DI36" s="624"/>
      <c r="DJ36" s="624"/>
      <c r="DK36" s="625"/>
      <c r="DL36" s="632">
        <v>9707493</v>
      </c>
      <c r="DM36" s="624"/>
      <c r="DN36" s="624"/>
      <c r="DO36" s="624"/>
      <c r="DP36" s="624"/>
      <c r="DQ36" s="624"/>
      <c r="DR36" s="624"/>
      <c r="DS36" s="624"/>
      <c r="DT36" s="624"/>
      <c r="DU36" s="624"/>
      <c r="DV36" s="625"/>
      <c r="DW36" s="628">
        <v>4.5999999999999996</v>
      </c>
      <c r="DX36" s="653"/>
      <c r="DY36" s="653"/>
      <c r="DZ36" s="653"/>
      <c r="EA36" s="653"/>
      <c r="EB36" s="653"/>
      <c r="EC36" s="654"/>
    </row>
    <row r="37" spans="2:133" ht="11.25" customHeight="1" x14ac:dyDescent="0.15">
      <c r="B37" s="620" t="s">
        <v>336</v>
      </c>
      <c r="C37" s="621"/>
      <c r="D37" s="621"/>
      <c r="E37" s="621"/>
      <c r="F37" s="621"/>
      <c r="G37" s="621"/>
      <c r="H37" s="621"/>
      <c r="I37" s="621"/>
      <c r="J37" s="621"/>
      <c r="K37" s="621"/>
      <c r="L37" s="621"/>
      <c r="M37" s="621"/>
      <c r="N37" s="621"/>
      <c r="O37" s="621"/>
      <c r="P37" s="621"/>
      <c r="Q37" s="622"/>
      <c r="R37" s="623">
        <v>4912130</v>
      </c>
      <c r="S37" s="624"/>
      <c r="T37" s="624"/>
      <c r="U37" s="624"/>
      <c r="V37" s="624"/>
      <c r="W37" s="624"/>
      <c r="X37" s="624"/>
      <c r="Y37" s="625"/>
      <c r="Z37" s="626">
        <v>1.3</v>
      </c>
      <c r="AA37" s="626"/>
      <c r="AB37" s="626"/>
      <c r="AC37" s="626"/>
      <c r="AD37" s="627">
        <v>27591</v>
      </c>
      <c r="AE37" s="627"/>
      <c r="AF37" s="627"/>
      <c r="AG37" s="627"/>
      <c r="AH37" s="627"/>
      <c r="AI37" s="627"/>
      <c r="AJ37" s="627"/>
      <c r="AK37" s="627"/>
      <c r="AL37" s="628">
        <v>0</v>
      </c>
      <c r="AM37" s="629"/>
      <c r="AN37" s="629"/>
      <c r="AO37" s="630"/>
      <c r="AQ37" s="686" t="s">
        <v>337</v>
      </c>
      <c r="AR37" s="687"/>
      <c r="AS37" s="687"/>
      <c r="AT37" s="687"/>
      <c r="AU37" s="687"/>
      <c r="AV37" s="687"/>
      <c r="AW37" s="687"/>
      <c r="AX37" s="687"/>
      <c r="AY37" s="688"/>
      <c r="AZ37" s="623">
        <v>9162497</v>
      </c>
      <c r="BA37" s="624"/>
      <c r="BB37" s="624"/>
      <c r="BC37" s="624"/>
      <c r="BD37" s="655"/>
      <c r="BE37" s="655"/>
      <c r="BF37" s="678"/>
      <c r="BG37" s="620" t="s">
        <v>338</v>
      </c>
      <c r="BH37" s="621"/>
      <c r="BI37" s="621"/>
      <c r="BJ37" s="621"/>
      <c r="BK37" s="621"/>
      <c r="BL37" s="621"/>
      <c r="BM37" s="621"/>
      <c r="BN37" s="621"/>
      <c r="BO37" s="621"/>
      <c r="BP37" s="621"/>
      <c r="BQ37" s="621"/>
      <c r="BR37" s="621"/>
      <c r="BS37" s="621"/>
      <c r="BT37" s="621"/>
      <c r="BU37" s="622"/>
      <c r="BV37" s="623">
        <v>-823415</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522967</v>
      </c>
      <c r="CS37" s="655"/>
      <c r="CT37" s="655"/>
      <c r="CU37" s="655"/>
      <c r="CV37" s="655"/>
      <c r="CW37" s="655"/>
      <c r="CX37" s="655"/>
      <c r="CY37" s="656"/>
      <c r="CZ37" s="628">
        <v>0.1</v>
      </c>
      <c r="DA37" s="653"/>
      <c r="DB37" s="653"/>
      <c r="DC37" s="657"/>
      <c r="DD37" s="632">
        <v>522967</v>
      </c>
      <c r="DE37" s="655"/>
      <c r="DF37" s="655"/>
      <c r="DG37" s="655"/>
      <c r="DH37" s="655"/>
      <c r="DI37" s="655"/>
      <c r="DJ37" s="655"/>
      <c r="DK37" s="656"/>
      <c r="DL37" s="632">
        <v>493979</v>
      </c>
      <c r="DM37" s="655"/>
      <c r="DN37" s="655"/>
      <c r="DO37" s="655"/>
      <c r="DP37" s="655"/>
      <c r="DQ37" s="655"/>
      <c r="DR37" s="655"/>
      <c r="DS37" s="655"/>
      <c r="DT37" s="655"/>
      <c r="DU37" s="655"/>
      <c r="DV37" s="656"/>
      <c r="DW37" s="628">
        <v>0.2</v>
      </c>
      <c r="DX37" s="653"/>
      <c r="DY37" s="653"/>
      <c r="DZ37" s="653"/>
      <c r="EA37" s="653"/>
      <c r="EB37" s="653"/>
      <c r="EC37" s="654"/>
    </row>
    <row r="38" spans="2:133" ht="11.25" customHeight="1" x14ac:dyDescent="0.15">
      <c r="B38" s="620" t="s">
        <v>340</v>
      </c>
      <c r="C38" s="621"/>
      <c r="D38" s="621"/>
      <c r="E38" s="621"/>
      <c r="F38" s="621"/>
      <c r="G38" s="621"/>
      <c r="H38" s="621"/>
      <c r="I38" s="621"/>
      <c r="J38" s="621"/>
      <c r="K38" s="621"/>
      <c r="L38" s="621"/>
      <c r="M38" s="621"/>
      <c r="N38" s="621"/>
      <c r="O38" s="621"/>
      <c r="P38" s="621"/>
      <c r="Q38" s="622"/>
      <c r="R38" s="623">
        <v>41594200</v>
      </c>
      <c r="S38" s="624"/>
      <c r="T38" s="624"/>
      <c r="U38" s="624"/>
      <c r="V38" s="624"/>
      <c r="W38" s="624"/>
      <c r="X38" s="624"/>
      <c r="Y38" s="625"/>
      <c r="Z38" s="626">
        <v>10.6</v>
      </c>
      <c r="AA38" s="626"/>
      <c r="AB38" s="626"/>
      <c r="AC38" s="626"/>
      <c r="AD38" s="627" t="s">
        <v>130</v>
      </c>
      <c r="AE38" s="627"/>
      <c r="AF38" s="627"/>
      <c r="AG38" s="627"/>
      <c r="AH38" s="627"/>
      <c r="AI38" s="627"/>
      <c r="AJ38" s="627"/>
      <c r="AK38" s="627"/>
      <c r="AL38" s="628" t="s">
        <v>244</v>
      </c>
      <c r="AM38" s="629"/>
      <c r="AN38" s="629"/>
      <c r="AO38" s="630"/>
      <c r="AQ38" s="686" t="s">
        <v>341</v>
      </c>
      <c r="AR38" s="687"/>
      <c r="AS38" s="687"/>
      <c r="AT38" s="687"/>
      <c r="AU38" s="687"/>
      <c r="AV38" s="687"/>
      <c r="AW38" s="687"/>
      <c r="AX38" s="687"/>
      <c r="AY38" s="688"/>
      <c r="AZ38" s="623">
        <v>695476</v>
      </c>
      <c r="BA38" s="624"/>
      <c r="BB38" s="624"/>
      <c r="BC38" s="624"/>
      <c r="BD38" s="655"/>
      <c r="BE38" s="655"/>
      <c r="BF38" s="678"/>
      <c r="BG38" s="620" t="s">
        <v>342</v>
      </c>
      <c r="BH38" s="621"/>
      <c r="BI38" s="621"/>
      <c r="BJ38" s="621"/>
      <c r="BK38" s="621"/>
      <c r="BL38" s="621"/>
      <c r="BM38" s="621"/>
      <c r="BN38" s="621"/>
      <c r="BO38" s="621"/>
      <c r="BP38" s="621"/>
      <c r="BQ38" s="621"/>
      <c r="BR38" s="621"/>
      <c r="BS38" s="621"/>
      <c r="BT38" s="621"/>
      <c r="BU38" s="622"/>
      <c r="BV38" s="623">
        <v>83562</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25339197</v>
      </c>
      <c r="CS38" s="624"/>
      <c r="CT38" s="624"/>
      <c r="CU38" s="624"/>
      <c r="CV38" s="624"/>
      <c r="CW38" s="624"/>
      <c r="CX38" s="624"/>
      <c r="CY38" s="625"/>
      <c r="CZ38" s="628">
        <v>6.7</v>
      </c>
      <c r="DA38" s="653"/>
      <c r="DB38" s="653"/>
      <c r="DC38" s="657"/>
      <c r="DD38" s="632">
        <v>20470601</v>
      </c>
      <c r="DE38" s="624"/>
      <c r="DF38" s="624"/>
      <c r="DG38" s="624"/>
      <c r="DH38" s="624"/>
      <c r="DI38" s="624"/>
      <c r="DJ38" s="624"/>
      <c r="DK38" s="625"/>
      <c r="DL38" s="632">
        <v>18959702</v>
      </c>
      <c r="DM38" s="624"/>
      <c r="DN38" s="624"/>
      <c r="DO38" s="624"/>
      <c r="DP38" s="624"/>
      <c r="DQ38" s="624"/>
      <c r="DR38" s="624"/>
      <c r="DS38" s="624"/>
      <c r="DT38" s="624"/>
      <c r="DU38" s="624"/>
      <c r="DV38" s="625"/>
      <c r="DW38" s="628">
        <v>9</v>
      </c>
      <c r="DX38" s="653"/>
      <c r="DY38" s="653"/>
      <c r="DZ38" s="653"/>
      <c r="EA38" s="653"/>
      <c r="EB38" s="653"/>
      <c r="EC38" s="654"/>
    </row>
    <row r="39" spans="2:133" ht="11.25" customHeight="1" x14ac:dyDescent="0.15">
      <c r="B39" s="620" t="s">
        <v>344</v>
      </c>
      <c r="C39" s="621"/>
      <c r="D39" s="621"/>
      <c r="E39" s="621"/>
      <c r="F39" s="621"/>
      <c r="G39" s="621"/>
      <c r="H39" s="621"/>
      <c r="I39" s="621"/>
      <c r="J39" s="621"/>
      <c r="K39" s="621"/>
      <c r="L39" s="621"/>
      <c r="M39" s="621"/>
      <c r="N39" s="621"/>
      <c r="O39" s="621"/>
      <c r="P39" s="621"/>
      <c r="Q39" s="622"/>
      <c r="R39" s="623" t="s">
        <v>244</v>
      </c>
      <c r="S39" s="624"/>
      <c r="T39" s="624"/>
      <c r="U39" s="624"/>
      <c r="V39" s="624"/>
      <c r="W39" s="624"/>
      <c r="X39" s="624"/>
      <c r="Y39" s="625"/>
      <c r="Z39" s="626" t="s">
        <v>244</v>
      </c>
      <c r="AA39" s="626"/>
      <c r="AB39" s="626"/>
      <c r="AC39" s="626"/>
      <c r="AD39" s="627" t="s">
        <v>130</v>
      </c>
      <c r="AE39" s="627"/>
      <c r="AF39" s="627"/>
      <c r="AG39" s="627"/>
      <c r="AH39" s="627"/>
      <c r="AI39" s="627"/>
      <c r="AJ39" s="627"/>
      <c r="AK39" s="627"/>
      <c r="AL39" s="628" t="s">
        <v>244</v>
      </c>
      <c r="AM39" s="629"/>
      <c r="AN39" s="629"/>
      <c r="AO39" s="630"/>
      <c r="AQ39" s="686" t="s">
        <v>345</v>
      </c>
      <c r="AR39" s="687"/>
      <c r="AS39" s="687"/>
      <c r="AT39" s="687"/>
      <c r="AU39" s="687"/>
      <c r="AV39" s="687"/>
      <c r="AW39" s="687"/>
      <c r="AX39" s="687"/>
      <c r="AY39" s="688"/>
      <c r="AZ39" s="623">
        <v>243599</v>
      </c>
      <c r="BA39" s="624"/>
      <c r="BB39" s="624"/>
      <c r="BC39" s="624"/>
      <c r="BD39" s="655"/>
      <c r="BE39" s="655"/>
      <c r="BF39" s="678"/>
      <c r="BG39" s="620" t="s">
        <v>346</v>
      </c>
      <c r="BH39" s="621"/>
      <c r="BI39" s="621"/>
      <c r="BJ39" s="621"/>
      <c r="BK39" s="621"/>
      <c r="BL39" s="621"/>
      <c r="BM39" s="621"/>
      <c r="BN39" s="621"/>
      <c r="BO39" s="621"/>
      <c r="BP39" s="621"/>
      <c r="BQ39" s="621"/>
      <c r="BR39" s="621"/>
      <c r="BS39" s="621"/>
      <c r="BT39" s="621"/>
      <c r="BU39" s="622"/>
      <c r="BV39" s="623">
        <v>120694</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7686289</v>
      </c>
      <c r="CS39" s="655"/>
      <c r="CT39" s="655"/>
      <c r="CU39" s="655"/>
      <c r="CV39" s="655"/>
      <c r="CW39" s="655"/>
      <c r="CX39" s="655"/>
      <c r="CY39" s="656"/>
      <c r="CZ39" s="628">
        <v>2</v>
      </c>
      <c r="DA39" s="653"/>
      <c r="DB39" s="653"/>
      <c r="DC39" s="657"/>
      <c r="DD39" s="632">
        <v>7541781</v>
      </c>
      <c r="DE39" s="655"/>
      <c r="DF39" s="655"/>
      <c r="DG39" s="655"/>
      <c r="DH39" s="655"/>
      <c r="DI39" s="655"/>
      <c r="DJ39" s="655"/>
      <c r="DK39" s="656"/>
      <c r="DL39" s="632" t="s">
        <v>244</v>
      </c>
      <c r="DM39" s="655"/>
      <c r="DN39" s="655"/>
      <c r="DO39" s="655"/>
      <c r="DP39" s="655"/>
      <c r="DQ39" s="655"/>
      <c r="DR39" s="655"/>
      <c r="DS39" s="655"/>
      <c r="DT39" s="655"/>
      <c r="DU39" s="655"/>
      <c r="DV39" s="656"/>
      <c r="DW39" s="628" t="s">
        <v>244</v>
      </c>
      <c r="DX39" s="653"/>
      <c r="DY39" s="653"/>
      <c r="DZ39" s="653"/>
      <c r="EA39" s="653"/>
      <c r="EB39" s="653"/>
      <c r="EC39" s="654"/>
    </row>
    <row r="40" spans="2:133" ht="11.25" customHeight="1" x14ac:dyDescent="0.15">
      <c r="B40" s="620" t="s">
        <v>348</v>
      </c>
      <c r="C40" s="621"/>
      <c r="D40" s="621"/>
      <c r="E40" s="621"/>
      <c r="F40" s="621"/>
      <c r="G40" s="621"/>
      <c r="H40" s="621"/>
      <c r="I40" s="621"/>
      <c r="J40" s="621"/>
      <c r="K40" s="621"/>
      <c r="L40" s="621"/>
      <c r="M40" s="621"/>
      <c r="N40" s="621"/>
      <c r="O40" s="621"/>
      <c r="P40" s="621"/>
      <c r="Q40" s="622"/>
      <c r="R40" s="623">
        <v>13200000</v>
      </c>
      <c r="S40" s="624"/>
      <c r="T40" s="624"/>
      <c r="U40" s="624"/>
      <c r="V40" s="624"/>
      <c r="W40" s="624"/>
      <c r="X40" s="624"/>
      <c r="Y40" s="625"/>
      <c r="Z40" s="626">
        <v>3.4</v>
      </c>
      <c r="AA40" s="626"/>
      <c r="AB40" s="626"/>
      <c r="AC40" s="626"/>
      <c r="AD40" s="627" t="s">
        <v>130</v>
      </c>
      <c r="AE40" s="627"/>
      <c r="AF40" s="627"/>
      <c r="AG40" s="627"/>
      <c r="AH40" s="627"/>
      <c r="AI40" s="627"/>
      <c r="AJ40" s="627"/>
      <c r="AK40" s="627"/>
      <c r="AL40" s="628" t="s">
        <v>130</v>
      </c>
      <c r="AM40" s="629"/>
      <c r="AN40" s="629"/>
      <c r="AO40" s="630"/>
      <c r="AQ40" s="686" t="s">
        <v>349</v>
      </c>
      <c r="AR40" s="687"/>
      <c r="AS40" s="687"/>
      <c r="AT40" s="687"/>
      <c r="AU40" s="687"/>
      <c r="AV40" s="687"/>
      <c r="AW40" s="687"/>
      <c r="AX40" s="687"/>
      <c r="AY40" s="688"/>
      <c r="AZ40" s="623">
        <v>150277</v>
      </c>
      <c r="BA40" s="624"/>
      <c r="BB40" s="624"/>
      <c r="BC40" s="624"/>
      <c r="BD40" s="655"/>
      <c r="BE40" s="655"/>
      <c r="BF40" s="678"/>
      <c r="BG40" s="671" t="s">
        <v>350</v>
      </c>
      <c r="BH40" s="672"/>
      <c r="BI40" s="672"/>
      <c r="BJ40" s="672"/>
      <c r="BK40" s="672"/>
      <c r="BL40" s="223"/>
      <c r="BM40" s="621" t="s">
        <v>351</v>
      </c>
      <c r="BN40" s="621"/>
      <c r="BO40" s="621"/>
      <c r="BP40" s="621"/>
      <c r="BQ40" s="621"/>
      <c r="BR40" s="621"/>
      <c r="BS40" s="621"/>
      <c r="BT40" s="621"/>
      <c r="BU40" s="622"/>
      <c r="BV40" s="623">
        <v>98</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4295181</v>
      </c>
      <c r="CS40" s="624"/>
      <c r="CT40" s="624"/>
      <c r="CU40" s="624"/>
      <c r="CV40" s="624"/>
      <c r="CW40" s="624"/>
      <c r="CX40" s="624"/>
      <c r="CY40" s="625"/>
      <c r="CZ40" s="628">
        <v>1.1000000000000001</v>
      </c>
      <c r="DA40" s="653"/>
      <c r="DB40" s="653"/>
      <c r="DC40" s="657"/>
      <c r="DD40" s="632">
        <v>2490774</v>
      </c>
      <c r="DE40" s="624"/>
      <c r="DF40" s="624"/>
      <c r="DG40" s="624"/>
      <c r="DH40" s="624"/>
      <c r="DI40" s="624"/>
      <c r="DJ40" s="624"/>
      <c r="DK40" s="625"/>
      <c r="DL40" s="632" t="s">
        <v>130</v>
      </c>
      <c r="DM40" s="624"/>
      <c r="DN40" s="624"/>
      <c r="DO40" s="624"/>
      <c r="DP40" s="624"/>
      <c r="DQ40" s="624"/>
      <c r="DR40" s="624"/>
      <c r="DS40" s="624"/>
      <c r="DT40" s="624"/>
      <c r="DU40" s="624"/>
      <c r="DV40" s="625"/>
      <c r="DW40" s="628" t="s">
        <v>244</v>
      </c>
      <c r="DX40" s="653"/>
      <c r="DY40" s="653"/>
      <c r="DZ40" s="653"/>
      <c r="EA40" s="653"/>
      <c r="EB40" s="653"/>
      <c r="EC40" s="654"/>
    </row>
    <row r="41" spans="2:133" ht="11.25" customHeight="1" x14ac:dyDescent="0.15">
      <c r="B41" s="644" t="s">
        <v>353</v>
      </c>
      <c r="C41" s="645"/>
      <c r="D41" s="645"/>
      <c r="E41" s="645"/>
      <c r="F41" s="645"/>
      <c r="G41" s="645"/>
      <c r="H41" s="645"/>
      <c r="I41" s="645"/>
      <c r="J41" s="645"/>
      <c r="K41" s="645"/>
      <c r="L41" s="645"/>
      <c r="M41" s="645"/>
      <c r="N41" s="645"/>
      <c r="O41" s="645"/>
      <c r="P41" s="645"/>
      <c r="Q41" s="646"/>
      <c r="R41" s="695">
        <v>391046068</v>
      </c>
      <c r="S41" s="696"/>
      <c r="T41" s="696"/>
      <c r="U41" s="696"/>
      <c r="V41" s="696"/>
      <c r="W41" s="696"/>
      <c r="X41" s="696"/>
      <c r="Y41" s="700"/>
      <c r="Z41" s="701">
        <v>100</v>
      </c>
      <c r="AA41" s="701"/>
      <c r="AB41" s="701"/>
      <c r="AC41" s="701"/>
      <c r="AD41" s="702">
        <v>197591238</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5748301</v>
      </c>
      <c r="BA41" s="624"/>
      <c r="BB41" s="624"/>
      <c r="BC41" s="624"/>
      <c r="BD41" s="655"/>
      <c r="BE41" s="655"/>
      <c r="BF41" s="678"/>
      <c r="BG41" s="671"/>
      <c r="BH41" s="672"/>
      <c r="BI41" s="672"/>
      <c r="BJ41" s="672"/>
      <c r="BK41" s="672"/>
      <c r="BL41" s="223"/>
      <c r="BM41" s="621" t="s">
        <v>355</v>
      </c>
      <c r="BN41" s="621"/>
      <c r="BO41" s="621"/>
      <c r="BP41" s="621"/>
      <c r="BQ41" s="621"/>
      <c r="BR41" s="621"/>
      <c r="BS41" s="621"/>
      <c r="BT41" s="621"/>
      <c r="BU41" s="622"/>
      <c r="BV41" s="623" t="s">
        <v>244</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244</v>
      </c>
      <c r="CS41" s="655"/>
      <c r="CT41" s="655"/>
      <c r="CU41" s="655"/>
      <c r="CV41" s="655"/>
      <c r="CW41" s="655"/>
      <c r="CX41" s="655"/>
      <c r="CY41" s="656"/>
      <c r="CZ41" s="628" t="s">
        <v>130</v>
      </c>
      <c r="DA41" s="653"/>
      <c r="DB41" s="653"/>
      <c r="DC41" s="657"/>
      <c r="DD41" s="632" t="s">
        <v>130</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357</v>
      </c>
      <c r="AR42" s="693"/>
      <c r="AS42" s="693"/>
      <c r="AT42" s="693"/>
      <c r="AU42" s="693"/>
      <c r="AV42" s="693"/>
      <c r="AW42" s="693"/>
      <c r="AX42" s="693"/>
      <c r="AY42" s="694"/>
      <c r="AZ42" s="695">
        <v>19602642</v>
      </c>
      <c r="BA42" s="696"/>
      <c r="BB42" s="696"/>
      <c r="BC42" s="696"/>
      <c r="BD42" s="682"/>
      <c r="BE42" s="682"/>
      <c r="BF42" s="684"/>
      <c r="BG42" s="673"/>
      <c r="BH42" s="674"/>
      <c r="BI42" s="674"/>
      <c r="BJ42" s="674"/>
      <c r="BK42" s="674"/>
      <c r="BL42" s="224"/>
      <c r="BM42" s="645" t="s">
        <v>358</v>
      </c>
      <c r="BN42" s="645"/>
      <c r="BO42" s="645"/>
      <c r="BP42" s="645"/>
      <c r="BQ42" s="645"/>
      <c r="BR42" s="645"/>
      <c r="BS42" s="645"/>
      <c r="BT42" s="645"/>
      <c r="BU42" s="646"/>
      <c r="BV42" s="695">
        <v>395</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50038516</v>
      </c>
      <c r="CS42" s="655"/>
      <c r="CT42" s="655"/>
      <c r="CU42" s="655"/>
      <c r="CV42" s="655"/>
      <c r="CW42" s="655"/>
      <c r="CX42" s="655"/>
      <c r="CY42" s="656"/>
      <c r="CZ42" s="628">
        <v>13.3</v>
      </c>
      <c r="DA42" s="653"/>
      <c r="DB42" s="653"/>
      <c r="DC42" s="657"/>
      <c r="DD42" s="632">
        <v>10228515</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360</v>
      </c>
      <c r="CD43" s="620" t="s">
        <v>361</v>
      </c>
      <c r="CE43" s="621"/>
      <c r="CF43" s="621"/>
      <c r="CG43" s="621"/>
      <c r="CH43" s="621"/>
      <c r="CI43" s="621"/>
      <c r="CJ43" s="621"/>
      <c r="CK43" s="621"/>
      <c r="CL43" s="621"/>
      <c r="CM43" s="621"/>
      <c r="CN43" s="621"/>
      <c r="CO43" s="621"/>
      <c r="CP43" s="621"/>
      <c r="CQ43" s="622"/>
      <c r="CR43" s="623">
        <v>1019931</v>
      </c>
      <c r="CS43" s="655"/>
      <c r="CT43" s="655"/>
      <c r="CU43" s="655"/>
      <c r="CV43" s="655"/>
      <c r="CW43" s="655"/>
      <c r="CX43" s="655"/>
      <c r="CY43" s="656"/>
      <c r="CZ43" s="628">
        <v>0.3</v>
      </c>
      <c r="DA43" s="653"/>
      <c r="DB43" s="653"/>
      <c r="DC43" s="657"/>
      <c r="DD43" s="632">
        <v>1019931</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363</v>
      </c>
      <c r="CG44" s="621"/>
      <c r="CH44" s="621"/>
      <c r="CI44" s="621"/>
      <c r="CJ44" s="621"/>
      <c r="CK44" s="621"/>
      <c r="CL44" s="621"/>
      <c r="CM44" s="621"/>
      <c r="CN44" s="621"/>
      <c r="CO44" s="621"/>
      <c r="CP44" s="621"/>
      <c r="CQ44" s="622"/>
      <c r="CR44" s="623">
        <v>50038516</v>
      </c>
      <c r="CS44" s="624"/>
      <c r="CT44" s="624"/>
      <c r="CU44" s="624"/>
      <c r="CV44" s="624"/>
      <c r="CW44" s="624"/>
      <c r="CX44" s="624"/>
      <c r="CY44" s="625"/>
      <c r="CZ44" s="628">
        <v>13.3</v>
      </c>
      <c r="DA44" s="629"/>
      <c r="DB44" s="629"/>
      <c r="DC44" s="635"/>
      <c r="DD44" s="632">
        <v>10228515</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365</v>
      </c>
      <c r="CG45" s="621"/>
      <c r="CH45" s="621"/>
      <c r="CI45" s="621"/>
      <c r="CJ45" s="621"/>
      <c r="CK45" s="621"/>
      <c r="CL45" s="621"/>
      <c r="CM45" s="621"/>
      <c r="CN45" s="621"/>
      <c r="CO45" s="621"/>
      <c r="CP45" s="621"/>
      <c r="CQ45" s="622"/>
      <c r="CR45" s="623">
        <v>18130040</v>
      </c>
      <c r="CS45" s="655"/>
      <c r="CT45" s="655"/>
      <c r="CU45" s="655"/>
      <c r="CV45" s="655"/>
      <c r="CW45" s="655"/>
      <c r="CX45" s="655"/>
      <c r="CY45" s="656"/>
      <c r="CZ45" s="628">
        <v>4.8</v>
      </c>
      <c r="DA45" s="653"/>
      <c r="DB45" s="653"/>
      <c r="DC45" s="657"/>
      <c r="DD45" s="632">
        <v>988415</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366</v>
      </c>
      <c r="CG46" s="621"/>
      <c r="CH46" s="621"/>
      <c r="CI46" s="621"/>
      <c r="CJ46" s="621"/>
      <c r="CK46" s="621"/>
      <c r="CL46" s="621"/>
      <c r="CM46" s="621"/>
      <c r="CN46" s="621"/>
      <c r="CO46" s="621"/>
      <c r="CP46" s="621"/>
      <c r="CQ46" s="622"/>
      <c r="CR46" s="623">
        <v>29017827</v>
      </c>
      <c r="CS46" s="624"/>
      <c r="CT46" s="624"/>
      <c r="CU46" s="624"/>
      <c r="CV46" s="624"/>
      <c r="CW46" s="624"/>
      <c r="CX46" s="624"/>
      <c r="CY46" s="625"/>
      <c r="CZ46" s="628">
        <v>7.7</v>
      </c>
      <c r="DA46" s="629"/>
      <c r="DB46" s="629"/>
      <c r="DC46" s="635"/>
      <c r="DD46" s="632">
        <v>8928186</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367</v>
      </c>
      <c r="CG47" s="621"/>
      <c r="CH47" s="621"/>
      <c r="CI47" s="621"/>
      <c r="CJ47" s="621"/>
      <c r="CK47" s="621"/>
      <c r="CL47" s="621"/>
      <c r="CM47" s="621"/>
      <c r="CN47" s="621"/>
      <c r="CO47" s="621"/>
      <c r="CP47" s="621"/>
      <c r="CQ47" s="622"/>
      <c r="CR47" s="623" t="s">
        <v>130</v>
      </c>
      <c r="CS47" s="655"/>
      <c r="CT47" s="655"/>
      <c r="CU47" s="655"/>
      <c r="CV47" s="655"/>
      <c r="CW47" s="655"/>
      <c r="CX47" s="655"/>
      <c r="CY47" s="656"/>
      <c r="CZ47" s="628" t="s">
        <v>244</v>
      </c>
      <c r="DA47" s="653"/>
      <c r="DB47" s="653"/>
      <c r="DC47" s="657"/>
      <c r="DD47" s="632" t="s">
        <v>244</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368</v>
      </c>
      <c r="CG48" s="621"/>
      <c r="CH48" s="621"/>
      <c r="CI48" s="621"/>
      <c r="CJ48" s="621"/>
      <c r="CK48" s="621"/>
      <c r="CL48" s="621"/>
      <c r="CM48" s="621"/>
      <c r="CN48" s="621"/>
      <c r="CO48" s="621"/>
      <c r="CP48" s="621"/>
      <c r="CQ48" s="622"/>
      <c r="CR48" s="623" t="s">
        <v>244</v>
      </c>
      <c r="CS48" s="624"/>
      <c r="CT48" s="624"/>
      <c r="CU48" s="624"/>
      <c r="CV48" s="624"/>
      <c r="CW48" s="624"/>
      <c r="CX48" s="624"/>
      <c r="CY48" s="625"/>
      <c r="CZ48" s="628" t="s">
        <v>244</v>
      </c>
      <c r="DA48" s="629"/>
      <c r="DB48" s="629"/>
      <c r="DC48" s="635"/>
      <c r="DD48" s="632" t="s">
        <v>244</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369</v>
      </c>
      <c r="CE49" s="645"/>
      <c r="CF49" s="645"/>
      <c r="CG49" s="645"/>
      <c r="CH49" s="645"/>
      <c r="CI49" s="645"/>
      <c r="CJ49" s="645"/>
      <c r="CK49" s="645"/>
      <c r="CL49" s="645"/>
      <c r="CM49" s="645"/>
      <c r="CN49" s="645"/>
      <c r="CO49" s="645"/>
      <c r="CP49" s="645"/>
      <c r="CQ49" s="646"/>
      <c r="CR49" s="695">
        <v>375817774</v>
      </c>
      <c r="CS49" s="682"/>
      <c r="CT49" s="682"/>
      <c r="CU49" s="682"/>
      <c r="CV49" s="682"/>
      <c r="CW49" s="682"/>
      <c r="CX49" s="682"/>
      <c r="CY49" s="711"/>
      <c r="CZ49" s="703">
        <v>100</v>
      </c>
      <c r="DA49" s="712"/>
      <c r="DB49" s="712"/>
      <c r="DC49" s="713"/>
      <c r="DD49" s="714">
        <v>230338848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6HA794jh7IcBuotltry7pVdtjHz23TVJqyn3ym8y3/+SF86kxYXyNqysaiQ9CRT1X0K8AZ0ztX6rx18qA0XEkg==" saltValue="h9PVUuFDRJbzQG3JoBhvM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6" t="s">
        <v>389</v>
      </c>
      <c r="DH5" s="767"/>
      <c r="DI5" s="767"/>
      <c r="DJ5" s="767"/>
      <c r="DK5" s="768"/>
      <c r="DL5" s="766" t="s">
        <v>390</v>
      </c>
      <c r="DM5" s="767"/>
      <c r="DN5" s="767"/>
      <c r="DO5" s="767"/>
      <c r="DP5" s="768"/>
      <c r="DQ5" s="733" t="s">
        <v>391</v>
      </c>
      <c r="DR5" s="734"/>
      <c r="DS5" s="734"/>
      <c r="DT5" s="734"/>
      <c r="DU5" s="735"/>
      <c r="DV5" s="733" t="s">
        <v>382</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9"/>
      <c r="DH6" s="770"/>
      <c r="DI6" s="770"/>
      <c r="DJ6" s="770"/>
      <c r="DK6" s="771"/>
      <c r="DL6" s="769"/>
      <c r="DM6" s="770"/>
      <c r="DN6" s="770"/>
      <c r="DO6" s="770"/>
      <c r="DP6" s="771"/>
      <c r="DQ6" s="736"/>
      <c r="DR6" s="737"/>
      <c r="DS6" s="737"/>
      <c r="DT6" s="737"/>
      <c r="DU6" s="738"/>
      <c r="DV6" s="736"/>
      <c r="DW6" s="737"/>
      <c r="DX6" s="737"/>
      <c r="DY6" s="737"/>
      <c r="DZ6" s="742"/>
      <c r="EA6" s="234"/>
    </row>
    <row r="7" spans="1:131" s="235" customFormat="1" ht="26.25" customHeight="1" thickTop="1" x14ac:dyDescent="0.15">
      <c r="A7" s="236">
        <v>1</v>
      </c>
      <c r="B7" s="749" t="s">
        <v>392</v>
      </c>
      <c r="C7" s="750"/>
      <c r="D7" s="750"/>
      <c r="E7" s="750"/>
      <c r="F7" s="750"/>
      <c r="G7" s="750"/>
      <c r="H7" s="750"/>
      <c r="I7" s="750"/>
      <c r="J7" s="750"/>
      <c r="K7" s="750"/>
      <c r="L7" s="750"/>
      <c r="M7" s="750"/>
      <c r="N7" s="750"/>
      <c r="O7" s="750"/>
      <c r="P7" s="751"/>
      <c r="Q7" s="752">
        <v>389192</v>
      </c>
      <c r="R7" s="753"/>
      <c r="S7" s="753"/>
      <c r="T7" s="753"/>
      <c r="U7" s="754"/>
      <c r="V7" s="755">
        <v>373697</v>
      </c>
      <c r="W7" s="753"/>
      <c r="X7" s="753"/>
      <c r="Y7" s="753"/>
      <c r="Z7" s="754"/>
      <c r="AA7" s="755">
        <v>15495</v>
      </c>
      <c r="AB7" s="753"/>
      <c r="AC7" s="753"/>
      <c r="AD7" s="753"/>
      <c r="AE7" s="756"/>
      <c r="AF7" s="757">
        <v>10231</v>
      </c>
      <c r="AG7" s="758"/>
      <c r="AH7" s="758"/>
      <c r="AI7" s="758"/>
      <c r="AJ7" s="759"/>
      <c r="AK7" s="760">
        <v>8651</v>
      </c>
      <c r="AL7" s="744"/>
      <c r="AM7" s="744"/>
      <c r="AN7" s="744"/>
      <c r="AO7" s="761"/>
      <c r="AP7" s="762">
        <v>364214</v>
      </c>
      <c r="AQ7" s="744"/>
      <c r="AR7" s="744"/>
      <c r="AS7" s="744"/>
      <c r="AT7" s="761"/>
      <c r="AU7" s="763"/>
      <c r="AV7" s="763"/>
      <c r="AW7" s="763"/>
      <c r="AX7" s="763"/>
      <c r="AY7" s="764"/>
      <c r="AZ7" s="232"/>
      <c r="BA7" s="232"/>
      <c r="BB7" s="232"/>
      <c r="BC7" s="232"/>
      <c r="BD7" s="232"/>
      <c r="BE7" s="233"/>
      <c r="BF7" s="233"/>
      <c r="BG7" s="233"/>
      <c r="BH7" s="233"/>
      <c r="BI7" s="233"/>
      <c r="BJ7" s="233"/>
      <c r="BK7" s="233"/>
      <c r="BL7" s="233"/>
      <c r="BM7" s="233"/>
      <c r="BN7" s="233"/>
      <c r="BO7" s="233"/>
      <c r="BP7" s="233"/>
      <c r="BQ7" s="236">
        <v>1</v>
      </c>
      <c r="BR7" s="237"/>
      <c r="BS7" s="746" t="s">
        <v>605</v>
      </c>
      <c r="BT7" s="747"/>
      <c r="BU7" s="747"/>
      <c r="BV7" s="747"/>
      <c r="BW7" s="747"/>
      <c r="BX7" s="747"/>
      <c r="BY7" s="747"/>
      <c r="BZ7" s="747"/>
      <c r="CA7" s="747"/>
      <c r="CB7" s="747"/>
      <c r="CC7" s="747"/>
      <c r="CD7" s="747"/>
      <c r="CE7" s="747"/>
      <c r="CF7" s="747"/>
      <c r="CG7" s="765"/>
      <c r="CH7" s="743">
        <v>-3</v>
      </c>
      <c r="CI7" s="744"/>
      <c r="CJ7" s="744"/>
      <c r="CK7" s="744"/>
      <c r="CL7" s="745"/>
      <c r="CM7" s="743">
        <v>165</v>
      </c>
      <c r="CN7" s="744"/>
      <c r="CO7" s="744"/>
      <c r="CP7" s="744"/>
      <c r="CQ7" s="745"/>
      <c r="CR7" s="743">
        <v>100</v>
      </c>
      <c r="CS7" s="744"/>
      <c r="CT7" s="744"/>
      <c r="CU7" s="744"/>
      <c r="CV7" s="745"/>
      <c r="CW7" s="743">
        <v>5</v>
      </c>
      <c r="CX7" s="744"/>
      <c r="CY7" s="744"/>
      <c r="CZ7" s="744"/>
      <c r="DA7" s="745"/>
      <c r="DB7" s="743" t="s">
        <v>606</v>
      </c>
      <c r="DC7" s="744"/>
      <c r="DD7" s="744"/>
      <c r="DE7" s="744"/>
      <c r="DF7" s="745"/>
      <c r="DG7" s="743" t="s">
        <v>606</v>
      </c>
      <c r="DH7" s="744"/>
      <c r="DI7" s="744"/>
      <c r="DJ7" s="744"/>
      <c r="DK7" s="745"/>
      <c r="DL7" s="743" t="s">
        <v>606</v>
      </c>
      <c r="DM7" s="744"/>
      <c r="DN7" s="744"/>
      <c r="DO7" s="744"/>
      <c r="DP7" s="745"/>
      <c r="DQ7" s="743" t="s">
        <v>606</v>
      </c>
      <c r="DR7" s="744"/>
      <c r="DS7" s="744"/>
      <c r="DT7" s="744"/>
      <c r="DU7" s="745"/>
      <c r="DV7" s="746"/>
      <c r="DW7" s="747"/>
      <c r="DX7" s="747"/>
      <c r="DY7" s="747"/>
      <c r="DZ7" s="748"/>
      <c r="EA7" s="234"/>
    </row>
    <row r="8" spans="1:131" s="235" customFormat="1" ht="26.25" customHeight="1" x14ac:dyDescent="0.15">
      <c r="A8" s="238">
        <v>2</v>
      </c>
      <c r="B8" s="784" t="s">
        <v>393</v>
      </c>
      <c r="C8" s="785"/>
      <c r="D8" s="785"/>
      <c r="E8" s="785"/>
      <c r="F8" s="785"/>
      <c r="G8" s="785"/>
      <c r="H8" s="785"/>
      <c r="I8" s="785"/>
      <c r="J8" s="785"/>
      <c r="K8" s="785"/>
      <c r="L8" s="785"/>
      <c r="M8" s="785"/>
      <c r="N8" s="785"/>
      <c r="O8" s="785"/>
      <c r="P8" s="786"/>
      <c r="Q8" s="787">
        <v>41</v>
      </c>
      <c r="R8" s="788"/>
      <c r="S8" s="788"/>
      <c r="T8" s="788"/>
      <c r="U8" s="789"/>
      <c r="V8" s="790">
        <v>40</v>
      </c>
      <c r="W8" s="788"/>
      <c r="X8" s="788"/>
      <c r="Y8" s="788"/>
      <c r="Z8" s="789"/>
      <c r="AA8" s="790">
        <v>1</v>
      </c>
      <c r="AB8" s="788"/>
      <c r="AC8" s="788"/>
      <c r="AD8" s="788"/>
      <c r="AE8" s="791"/>
      <c r="AF8" s="792">
        <v>1</v>
      </c>
      <c r="AG8" s="788"/>
      <c r="AH8" s="788"/>
      <c r="AI8" s="788"/>
      <c r="AJ8" s="791"/>
      <c r="AK8" s="772">
        <v>39</v>
      </c>
      <c r="AL8" s="773"/>
      <c r="AM8" s="773"/>
      <c r="AN8" s="773"/>
      <c r="AO8" s="774"/>
      <c r="AP8" s="775" t="s">
        <v>620</v>
      </c>
      <c r="AQ8" s="773"/>
      <c r="AR8" s="773"/>
      <c r="AS8" s="773"/>
      <c r="AT8" s="774"/>
      <c r="AU8" s="776"/>
      <c r="AV8" s="776"/>
      <c r="AW8" s="776"/>
      <c r="AX8" s="776"/>
      <c r="AY8" s="777"/>
      <c r="AZ8" s="232"/>
      <c r="BA8" s="232"/>
      <c r="BB8" s="232"/>
      <c r="BC8" s="232"/>
      <c r="BD8" s="232"/>
      <c r="BE8" s="233"/>
      <c r="BF8" s="233"/>
      <c r="BG8" s="233"/>
      <c r="BH8" s="233"/>
      <c r="BI8" s="233"/>
      <c r="BJ8" s="233"/>
      <c r="BK8" s="233"/>
      <c r="BL8" s="233"/>
      <c r="BM8" s="233"/>
      <c r="BN8" s="233"/>
      <c r="BO8" s="233"/>
      <c r="BP8" s="233"/>
      <c r="BQ8" s="238">
        <v>2</v>
      </c>
      <c r="BR8" s="239"/>
      <c r="BS8" s="778" t="s">
        <v>607</v>
      </c>
      <c r="BT8" s="779"/>
      <c r="BU8" s="779"/>
      <c r="BV8" s="779"/>
      <c r="BW8" s="779"/>
      <c r="BX8" s="779"/>
      <c r="BY8" s="779"/>
      <c r="BZ8" s="779"/>
      <c r="CA8" s="779"/>
      <c r="CB8" s="779"/>
      <c r="CC8" s="779"/>
      <c r="CD8" s="779"/>
      <c r="CE8" s="779"/>
      <c r="CF8" s="779"/>
      <c r="CG8" s="780"/>
      <c r="CH8" s="781">
        <v>3</v>
      </c>
      <c r="CI8" s="773"/>
      <c r="CJ8" s="773"/>
      <c r="CK8" s="773"/>
      <c r="CL8" s="782"/>
      <c r="CM8" s="781">
        <v>661</v>
      </c>
      <c r="CN8" s="773"/>
      <c r="CO8" s="773"/>
      <c r="CP8" s="773"/>
      <c r="CQ8" s="782"/>
      <c r="CR8" s="781">
        <v>57</v>
      </c>
      <c r="CS8" s="773"/>
      <c r="CT8" s="773"/>
      <c r="CU8" s="773"/>
      <c r="CV8" s="782"/>
      <c r="CW8" s="781" t="s">
        <v>606</v>
      </c>
      <c r="CX8" s="773"/>
      <c r="CY8" s="773"/>
      <c r="CZ8" s="773"/>
      <c r="DA8" s="782"/>
      <c r="DB8" s="781" t="s">
        <v>606</v>
      </c>
      <c r="DC8" s="773"/>
      <c r="DD8" s="773"/>
      <c r="DE8" s="773"/>
      <c r="DF8" s="782"/>
      <c r="DG8" s="781" t="s">
        <v>606</v>
      </c>
      <c r="DH8" s="773"/>
      <c r="DI8" s="773"/>
      <c r="DJ8" s="773"/>
      <c r="DK8" s="782"/>
      <c r="DL8" s="781" t="s">
        <v>606</v>
      </c>
      <c r="DM8" s="773"/>
      <c r="DN8" s="773"/>
      <c r="DO8" s="773"/>
      <c r="DP8" s="782"/>
      <c r="DQ8" s="781" t="s">
        <v>606</v>
      </c>
      <c r="DR8" s="773"/>
      <c r="DS8" s="773"/>
      <c r="DT8" s="773"/>
      <c r="DU8" s="782"/>
      <c r="DV8" s="778"/>
      <c r="DW8" s="779"/>
      <c r="DX8" s="779"/>
      <c r="DY8" s="779"/>
      <c r="DZ8" s="783"/>
      <c r="EA8" s="234"/>
    </row>
    <row r="9" spans="1:131" s="235" customFormat="1" ht="26.25" customHeight="1" x14ac:dyDescent="0.15">
      <c r="A9" s="238">
        <v>3</v>
      </c>
      <c r="B9" s="784" t="s">
        <v>394</v>
      </c>
      <c r="C9" s="785"/>
      <c r="D9" s="785"/>
      <c r="E9" s="785"/>
      <c r="F9" s="785"/>
      <c r="G9" s="785"/>
      <c r="H9" s="785"/>
      <c r="I9" s="785"/>
      <c r="J9" s="785"/>
      <c r="K9" s="785"/>
      <c r="L9" s="785"/>
      <c r="M9" s="785"/>
      <c r="N9" s="785"/>
      <c r="O9" s="785"/>
      <c r="P9" s="786"/>
      <c r="Q9" s="787">
        <v>14</v>
      </c>
      <c r="R9" s="788"/>
      <c r="S9" s="788"/>
      <c r="T9" s="788"/>
      <c r="U9" s="789"/>
      <c r="V9" s="790">
        <v>13</v>
      </c>
      <c r="W9" s="788"/>
      <c r="X9" s="788"/>
      <c r="Y9" s="788"/>
      <c r="Z9" s="789"/>
      <c r="AA9" s="790">
        <v>1</v>
      </c>
      <c r="AB9" s="788"/>
      <c r="AC9" s="788"/>
      <c r="AD9" s="788"/>
      <c r="AE9" s="791"/>
      <c r="AF9" s="792" t="s">
        <v>395</v>
      </c>
      <c r="AG9" s="788"/>
      <c r="AH9" s="788"/>
      <c r="AI9" s="788"/>
      <c r="AJ9" s="791"/>
      <c r="AK9" s="772">
        <v>5</v>
      </c>
      <c r="AL9" s="773"/>
      <c r="AM9" s="773"/>
      <c r="AN9" s="773"/>
      <c r="AO9" s="774"/>
      <c r="AP9" s="775" t="s">
        <v>620</v>
      </c>
      <c r="AQ9" s="773"/>
      <c r="AR9" s="773"/>
      <c r="AS9" s="773"/>
      <c r="AT9" s="774"/>
      <c r="AU9" s="776"/>
      <c r="AV9" s="776"/>
      <c r="AW9" s="776"/>
      <c r="AX9" s="776"/>
      <c r="AY9" s="777"/>
      <c r="AZ9" s="232"/>
      <c r="BA9" s="232"/>
      <c r="BB9" s="232"/>
      <c r="BC9" s="232"/>
      <c r="BD9" s="232"/>
      <c r="BE9" s="233"/>
      <c r="BF9" s="233"/>
      <c r="BG9" s="233"/>
      <c r="BH9" s="233"/>
      <c r="BI9" s="233"/>
      <c r="BJ9" s="233"/>
      <c r="BK9" s="233"/>
      <c r="BL9" s="233"/>
      <c r="BM9" s="233"/>
      <c r="BN9" s="233"/>
      <c r="BO9" s="233"/>
      <c r="BP9" s="233"/>
      <c r="BQ9" s="238">
        <v>3</v>
      </c>
      <c r="BR9" s="239"/>
      <c r="BS9" s="778" t="s">
        <v>608</v>
      </c>
      <c r="BT9" s="779"/>
      <c r="BU9" s="779"/>
      <c r="BV9" s="779"/>
      <c r="BW9" s="779"/>
      <c r="BX9" s="779"/>
      <c r="BY9" s="779"/>
      <c r="BZ9" s="779"/>
      <c r="CA9" s="779"/>
      <c r="CB9" s="779"/>
      <c r="CC9" s="779"/>
      <c r="CD9" s="779"/>
      <c r="CE9" s="779"/>
      <c r="CF9" s="779"/>
      <c r="CG9" s="780"/>
      <c r="CH9" s="781">
        <v>54</v>
      </c>
      <c r="CI9" s="773"/>
      <c r="CJ9" s="773"/>
      <c r="CK9" s="773"/>
      <c r="CL9" s="782"/>
      <c r="CM9" s="781">
        <v>316</v>
      </c>
      <c r="CN9" s="773"/>
      <c r="CO9" s="773"/>
      <c r="CP9" s="773"/>
      <c r="CQ9" s="782"/>
      <c r="CR9" s="781">
        <v>50</v>
      </c>
      <c r="CS9" s="773"/>
      <c r="CT9" s="773"/>
      <c r="CU9" s="773"/>
      <c r="CV9" s="782"/>
      <c r="CW9" s="781">
        <v>28</v>
      </c>
      <c r="CX9" s="773"/>
      <c r="CY9" s="773"/>
      <c r="CZ9" s="773"/>
      <c r="DA9" s="782"/>
      <c r="DB9" s="781" t="s">
        <v>606</v>
      </c>
      <c r="DC9" s="773"/>
      <c r="DD9" s="773"/>
      <c r="DE9" s="773"/>
      <c r="DF9" s="782"/>
      <c r="DG9" s="781" t="s">
        <v>606</v>
      </c>
      <c r="DH9" s="773"/>
      <c r="DI9" s="773"/>
      <c r="DJ9" s="773"/>
      <c r="DK9" s="782"/>
      <c r="DL9" s="781" t="s">
        <v>606</v>
      </c>
      <c r="DM9" s="773"/>
      <c r="DN9" s="773"/>
      <c r="DO9" s="773"/>
      <c r="DP9" s="782"/>
      <c r="DQ9" s="781" t="s">
        <v>606</v>
      </c>
      <c r="DR9" s="773"/>
      <c r="DS9" s="773"/>
      <c r="DT9" s="773"/>
      <c r="DU9" s="782"/>
      <c r="DV9" s="778"/>
      <c r="DW9" s="779"/>
      <c r="DX9" s="779"/>
      <c r="DY9" s="779"/>
      <c r="DZ9" s="783"/>
      <c r="EA9" s="234"/>
    </row>
    <row r="10" spans="1:131" s="235" customFormat="1" ht="26.25" customHeight="1" x14ac:dyDescent="0.15">
      <c r="A10" s="238">
        <v>4</v>
      </c>
      <c r="B10" s="784" t="s">
        <v>396</v>
      </c>
      <c r="C10" s="785"/>
      <c r="D10" s="785"/>
      <c r="E10" s="785"/>
      <c r="F10" s="785"/>
      <c r="G10" s="785"/>
      <c r="H10" s="785"/>
      <c r="I10" s="785"/>
      <c r="J10" s="785"/>
      <c r="K10" s="785"/>
      <c r="L10" s="785"/>
      <c r="M10" s="785"/>
      <c r="N10" s="785"/>
      <c r="O10" s="785"/>
      <c r="P10" s="786"/>
      <c r="Q10" s="787">
        <v>141</v>
      </c>
      <c r="R10" s="788"/>
      <c r="S10" s="788"/>
      <c r="T10" s="788"/>
      <c r="U10" s="789"/>
      <c r="V10" s="790">
        <v>38</v>
      </c>
      <c r="W10" s="788"/>
      <c r="X10" s="788"/>
      <c r="Y10" s="788"/>
      <c r="Z10" s="789"/>
      <c r="AA10" s="790">
        <v>103</v>
      </c>
      <c r="AB10" s="788"/>
      <c r="AC10" s="788"/>
      <c r="AD10" s="788"/>
      <c r="AE10" s="791"/>
      <c r="AF10" s="792" t="s">
        <v>397</v>
      </c>
      <c r="AG10" s="788"/>
      <c r="AH10" s="788"/>
      <c r="AI10" s="788"/>
      <c r="AJ10" s="791"/>
      <c r="AK10" s="772" t="s">
        <v>620</v>
      </c>
      <c r="AL10" s="773"/>
      <c r="AM10" s="773"/>
      <c r="AN10" s="773"/>
      <c r="AO10" s="774"/>
      <c r="AP10" s="775" t="s">
        <v>620</v>
      </c>
      <c r="AQ10" s="773"/>
      <c r="AR10" s="773"/>
      <c r="AS10" s="773"/>
      <c r="AT10" s="774"/>
      <c r="AU10" s="776"/>
      <c r="AV10" s="776"/>
      <c r="AW10" s="776"/>
      <c r="AX10" s="776"/>
      <c r="AY10" s="777"/>
      <c r="AZ10" s="232"/>
      <c r="BA10" s="232"/>
      <c r="BB10" s="232"/>
      <c r="BC10" s="232"/>
      <c r="BD10" s="232"/>
      <c r="BE10" s="233"/>
      <c r="BF10" s="233"/>
      <c r="BG10" s="233"/>
      <c r="BH10" s="233"/>
      <c r="BI10" s="233"/>
      <c r="BJ10" s="233"/>
      <c r="BK10" s="233"/>
      <c r="BL10" s="233"/>
      <c r="BM10" s="233"/>
      <c r="BN10" s="233"/>
      <c r="BO10" s="233"/>
      <c r="BP10" s="233"/>
      <c r="BQ10" s="238">
        <v>4</v>
      </c>
      <c r="BR10" s="239"/>
      <c r="BS10" s="778" t="s">
        <v>609</v>
      </c>
      <c r="BT10" s="779"/>
      <c r="BU10" s="779"/>
      <c r="BV10" s="779"/>
      <c r="BW10" s="779"/>
      <c r="BX10" s="779"/>
      <c r="BY10" s="779"/>
      <c r="BZ10" s="779"/>
      <c r="CA10" s="779"/>
      <c r="CB10" s="779"/>
      <c r="CC10" s="779"/>
      <c r="CD10" s="779"/>
      <c r="CE10" s="779"/>
      <c r="CF10" s="779"/>
      <c r="CG10" s="780"/>
      <c r="CH10" s="781">
        <v>-8</v>
      </c>
      <c r="CI10" s="773"/>
      <c r="CJ10" s="773"/>
      <c r="CK10" s="773"/>
      <c r="CL10" s="782"/>
      <c r="CM10" s="781">
        <v>674</v>
      </c>
      <c r="CN10" s="773"/>
      <c r="CO10" s="773"/>
      <c r="CP10" s="773"/>
      <c r="CQ10" s="782"/>
      <c r="CR10" s="781">
        <v>455</v>
      </c>
      <c r="CS10" s="773"/>
      <c r="CT10" s="773"/>
      <c r="CU10" s="773"/>
      <c r="CV10" s="782"/>
      <c r="CW10" s="781">
        <v>87</v>
      </c>
      <c r="CX10" s="773"/>
      <c r="CY10" s="773"/>
      <c r="CZ10" s="773"/>
      <c r="DA10" s="782"/>
      <c r="DB10" s="781" t="s">
        <v>606</v>
      </c>
      <c r="DC10" s="773"/>
      <c r="DD10" s="773"/>
      <c r="DE10" s="773"/>
      <c r="DF10" s="782"/>
      <c r="DG10" s="781" t="s">
        <v>606</v>
      </c>
      <c r="DH10" s="773"/>
      <c r="DI10" s="773"/>
      <c r="DJ10" s="773"/>
      <c r="DK10" s="782"/>
      <c r="DL10" s="781" t="s">
        <v>606</v>
      </c>
      <c r="DM10" s="773"/>
      <c r="DN10" s="773"/>
      <c r="DO10" s="773"/>
      <c r="DP10" s="782"/>
      <c r="DQ10" s="781" t="s">
        <v>606</v>
      </c>
      <c r="DR10" s="773"/>
      <c r="DS10" s="773"/>
      <c r="DT10" s="773"/>
      <c r="DU10" s="782"/>
      <c r="DV10" s="778"/>
      <c r="DW10" s="779"/>
      <c r="DX10" s="779"/>
      <c r="DY10" s="779"/>
      <c r="DZ10" s="783"/>
      <c r="EA10" s="234"/>
    </row>
    <row r="11" spans="1:131" s="235" customFormat="1" ht="26.25" customHeight="1" x14ac:dyDescent="0.15">
      <c r="A11" s="238">
        <v>5</v>
      </c>
      <c r="B11" s="784" t="s">
        <v>398</v>
      </c>
      <c r="C11" s="785"/>
      <c r="D11" s="785"/>
      <c r="E11" s="785"/>
      <c r="F11" s="785"/>
      <c r="G11" s="785"/>
      <c r="H11" s="785"/>
      <c r="I11" s="785"/>
      <c r="J11" s="785"/>
      <c r="K11" s="785"/>
      <c r="L11" s="785"/>
      <c r="M11" s="785"/>
      <c r="N11" s="785"/>
      <c r="O11" s="785"/>
      <c r="P11" s="786"/>
      <c r="Q11" s="787">
        <v>16</v>
      </c>
      <c r="R11" s="788"/>
      <c r="S11" s="788"/>
      <c r="T11" s="788"/>
      <c r="U11" s="789"/>
      <c r="V11" s="790">
        <v>12</v>
      </c>
      <c r="W11" s="788"/>
      <c r="X11" s="788"/>
      <c r="Y11" s="788"/>
      <c r="Z11" s="789"/>
      <c r="AA11" s="790">
        <v>3</v>
      </c>
      <c r="AB11" s="788"/>
      <c r="AC11" s="788"/>
      <c r="AD11" s="788"/>
      <c r="AE11" s="791"/>
      <c r="AF11" s="792" t="s">
        <v>397</v>
      </c>
      <c r="AG11" s="788"/>
      <c r="AH11" s="788"/>
      <c r="AI11" s="788"/>
      <c r="AJ11" s="791"/>
      <c r="AK11" s="772" t="s">
        <v>620</v>
      </c>
      <c r="AL11" s="773"/>
      <c r="AM11" s="773"/>
      <c r="AN11" s="773"/>
      <c r="AO11" s="774"/>
      <c r="AP11" s="775" t="s">
        <v>620</v>
      </c>
      <c r="AQ11" s="773"/>
      <c r="AR11" s="773"/>
      <c r="AS11" s="773"/>
      <c r="AT11" s="774"/>
      <c r="AU11" s="776"/>
      <c r="AV11" s="776"/>
      <c r="AW11" s="776"/>
      <c r="AX11" s="776"/>
      <c r="AY11" s="777"/>
      <c r="AZ11" s="232"/>
      <c r="BA11" s="232"/>
      <c r="BB11" s="232"/>
      <c r="BC11" s="232"/>
      <c r="BD11" s="232"/>
      <c r="BE11" s="233"/>
      <c r="BF11" s="233"/>
      <c r="BG11" s="233"/>
      <c r="BH11" s="233"/>
      <c r="BI11" s="233"/>
      <c r="BJ11" s="233"/>
      <c r="BK11" s="233"/>
      <c r="BL11" s="233"/>
      <c r="BM11" s="233"/>
      <c r="BN11" s="233"/>
      <c r="BO11" s="233"/>
      <c r="BP11" s="233"/>
      <c r="BQ11" s="238">
        <v>5</v>
      </c>
      <c r="BR11" s="239"/>
      <c r="BS11" s="778" t="s">
        <v>610</v>
      </c>
      <c r="BT11" s="779"/>
      <c r="BU11" s="779"/>
      <c r="BV11" s="779"/>
      <c r="BW11" s="779"/>
      <c r="BX11" s="779"/>
      <c r="BY11" s="779"/>
      <c r="BZ11" s="779"/>
      <c r="CA11" s="779"/>
      <c r="CB11" s="779"/>
      <c r="CC11" s="779"/>
      <c r="CD11" s="779"/>
      <c r="CE11" s="779"/>
      <c r="CF11" s="779"/>
      <c r="CG11" s="780"/>
      <c r="CH11" s="781">
        <v>-1</v>
      </c>
      <c r="CI11" s="773"/>
      <c r="CJ11" s="773"/>
      <c r="CK11" s="773"/>
      <c r="CL11" s="782"/>
      <c r="CM11" s="781">
        <v>265</v>
      </c>
      <c r="CN11" s="773"/>
      <c r="CO11" s="773"/>
      <c r="CP11" s="773"/>
      <c r="CQ11" s="782"/>
      <c r="CR11" s="781">
        <v>230</v>
      </c>
      <c r="CS11" s="773"/>
      <c r="CT11" s="773"/>
      <c r="CU11" s="773"/>
      <c r="CV11" s="782"/>
      <c r="CW11" s="781" t="s">
        <v>606</v>
      </c>
      <c r="CX11" s="773"/>
      <c r="CY11" s="773"/>
      <c r="CZ11" s="773"/>
      <c r="DA11" s="782"/>
      <c r="DB11" s="781" t="s">
        <v>606</v>
      </c>
      <c r="DC11" s="773"/>
      <c r="DD11" s="773"/>
      <c r="DE11" s="773"/>
      <c r="DF11" s="782"/>
      <c r="DG11" s="781" t="s">
        <v>606</v>
      </c>
      <c r="DH11" s="773"/>
      <c r="DI11" s="773"/>
      <c r="DJ11" s="773"/>
      <c r="DK11" s="782"/>
      <c r="DL11" s="781" t="s">
        <v>606</v>
      </c>
      <c r="DM11" s="773"/>
      <c r="DN11" s="773"/>
      <c r="DO11" s="773"/>
      <c r="DP11" s="782"/>
      <c r="DQ11" s="781" t="s">
        <v>606</v>
      </c>
      <c r="DR11" s="773"/>
      <c r="DS11" s="773"/>
      <c r="DT11" s="773"/>
      <c r="DU11" s="782"/>
      <c r="DV11" s="778"/>
      <c r="DW11" s="779"/>
      <c r="DX11" s="779"/>
      <c r="DY11" s="779"/>
      <c r="DZ11" s="783"/>
      <c r="EA11" s="234"/>
    </row>
    <row r="12" spans="1:131" s="235" customFormat="1" ht="26.25" customHeight="1" x14ac:dyDescent="0.15">
      <c r="A12" s="238">
        <v>6</v>
      </c>
      <c r="B12" s="784" t="s">
        <v>399</v>
      </c>
      <c r="C12" s="785"/>
      <c r="D12" s="785"/>
      <c r="E12" s="785"/>
      <c r="F12" s="785"/>
      <c r="G12" s="785"/>
      <c r="H12" s="785"/>
      <c r="I12" s="785"/>
      <c r="J12" s="785"/>
      <c r="K12" s="785"/>
      <c r="L12" s="785"/>
      <c r="M12" s="785"/>
      <c r="N12" s="785"/>
      <c r="O12" s="785"/>
      <c r="P12" s="786"/>
      <c r="Q12" s="787">
        <v>399</v>
      </c>
      <c r="R12" s="788"/>
      <c r="S12" s="788"/>
      <c r="T12" s="788"/>
      <c r="U12" s="789"/>
      <c r="V12" s="790">
        <v>105</v>
      </c>
      <c r="W12" s="788"/>
      <c r="X12" s="788"/>
      <c r="Y12" s="788"/>
      <c r="Z12" s="789"/>
      <c r="AA12" s="790">
        <v>294</v>
      </c>
      <c r="AB12" s="788"/>
      <c r="AC12" s="788"/>
      <c r="AD12" s="788"/>
      <c r="AE12" s="791"/>
      <c r="AF12" s="792" t="s">
        <v>397</v>
      </c>
      <c r="AG12" s="788"/>
      <c r="AH12" s="788"/>
      <c r="AI12" s="788"/>
      <c r="AJ12" s="791"/>
      <c r="AK12" s="774">
        <v>9</v>
      </c>
      <c r="AL12" s="793"/>
      <c r="AM12" s="793"/>
      <c r="AN12" s="793"/>
      <c r="AO12" s="793"/>
      <c r="AP12" s="775">
        <v>848</v>
      </c>
      <c r="AQ12" s="773"/>
      <c r="AR12" s="773"/>
      <c r="AS12" s="773"/>
      <c r="AT12" s="774"/>
      <c r="AU12" s="776"/>
      <c r="AV12" s="776"/>
      <c r="AW12" s="776"/>
      <c r="AX12" s="776"/>
      <c r="AY12" s="777"/>
      <c r="AZ12" s="232"/>
      <c r="BA12" s="232"/>
      <c r="BB12" s="232"/>
      <c r="BC12" s="232"/>
      <c r="BD12" s="232"/>
      <c r="BE12" s="233"/>
      <c r="BF12" s="233"/>
      <c r="BG12" s="233"/>
      <c r="BH12" s="233"/>
      <c r="BI12" s="233"/>
      <c r="BJ12" s="233"/>
      <c r="BK12" s="233"/>
      <c r="BL12" s="233"/>
      <c r="BM12" s="233"/>
      <c r="BN12" s="233"/>
      <c r="BO12" s="233"/>
      <c r="BP12" s="233"/>
      <c r="BQ12" s="238">
        <v>6</v>
      </c>
      <c r="BR12" s="239"/>
      <c r="BS12" s="778" t="s">
        <v>611</v>
      </c>
      <c r="BT12" s="779"/>
      <c r="BU12" s="779"/>
      <c r="BV12" s="779"/>
      <c r="BW12" s="779"/>
      <c r="BX12" s="779"/>
      <c r="BY12" s="779"/>
      <c r="BZ12" s="779"/>
      <c r="CA12" s="779"/>
      <c r="CB12" s="779"/>
      <c r="CC12" s="779"/>
      <c r="CD12" s="779"/>
      <c r="CE12" s="779"/>
      <c r="CF12" s="779"/>
      <c r="CG12" s="780"/>
      <c r="CH12" s="781">
        <v>4</v>
      </c>
      <c r="CI12" s="773"/>
      <c r="CJ12" s="773"/>
      <c r="CK12" s="773"/>
      <c r="CL12" s="782"/>
      <c r="CM12" s="781">
        <v>887</v>
      </c>
      <c r="CN12" s="773"/>
      <c r="CO12" s="773"/>
      <c r="CP12" s="773"/>
      <c r="CQ12" s="782"/>
      <c r="CR12" s="781">
        <v>100</v>
      </c>
      <c r="CS12" s="773"/>
      <c r="CT12" s="773"/>
      <c r="CU12" s="773"/>
      <c r="CV12" s="782"/>
      <c r="CW12" s="781">
        <v>42</v>
      </c>
      <c r="CX12" s="773"/>
      <c r="CY12" s="773"/>
      <c r="CZ12" s="773"/>
      <c r="DA12" s="782"/>
      <c r="DB12" s="781" t="s">
        <v>606</v>
      </c>
      <c r="DC12" s="773"/>
      <c r="DD12" s="773"/>
      <c r="DE12" s="773"/>
      <c r="DF12" s="782"/>
      <c r="DG12" s="781" t="s">
        <v>606</v>
      </c>
      <c r="DH12" s="773"/>
      <c r="DI12" s="773"/>
      <c r="DJ12" s="773"/>
      <c r="DK12" s="782"/>
      <c r="DL12" s="781" t="s">
        <v>606</v>
      </c>
      <c r="DM12" s="773"/>
      <c r="DN12" s="773"/>
      <c r="DO12" s="773"/>
      <c r="DP12" s="782"/>
      <c r="DQ12" s="781" t="s">
        <v>606</v>
      </c>
      <c r="DR12" s="773"/>
      <c r="DS12" s="773"/>
      <c r="DT12" s="773"/>
      <c r="DU12" s="782"/>
      <c r="DV12" s="778"/>
      <c r="DW12" s="779"/>
      <c r="DX12" s="779"/>
      <c r="DY12" s="779"/>
      <c r="DZ12" s="783"/>
      <c r="EA12" s="234"/>
    </row>
    <row r="13" spans="1:131" s="235" customFormat="1" ht="26.25" customHeight="1" x14ac:dyDescent="0.15">
      <c r="A13" s="238">
        <v>7</v>
      </c>
      <c r="B13" s="784" t="s">
        <v>400</v>
      </c>
      <c r="C13" s="785"/>
      <c r="D13" s="785"/>
      <c r="E13" s="785"/>
      <c r="F13" s="785"/>
      <c r="G13" s="785"/>
      <c r="H13" s="785"/>
      <c r="I13" s="785"/>
      <c r="J13" s="785"/>
      <c r="K13" s="785"/>
      <c r="L13" s="785"/>
      <c r="M13" s="785"/>
      <c r="N13" s="785"/>
      <c r="O13" s="785"/>
      <c r="P13" s="786"/>
      <c r="Q13" s="787">
        <v>44621</v>
      </c>
      <c r="R13" s="788"/>
      <c r="S13" s="788"/>
      <c r="T13" s="788"/>
      <c r="U13" s="789"/>
      <c r="V13" s="790">
        <v>44621</v>
      </c>
      <c r="W13" s="788"/>
      <c r="X13" s="788"/>
      <c r="Y13" s="788"/>
      <c r="Z13" s="789"/>
      <c r="AA13" s="790" t="s">
        <v>620</v>
      </c>
      <c r="AB13" s="788"/>
      <c r="AC13" s="788"/>
      <c r="AD13" s="788"/>
      <c r="AE13" s="791"/>
      <c r="AF13" s="792" t="s">
        <v>395</v>
      </c>
      <c r="AG13" s="788"/>
      <c r="AH13" s="788"/>
      <c r="AI13" s="788"/>
      <c r="AJ13" s="791"/>
      <c r="AK13" s="774">
        <v>42569</v>
      </c>
      <c r="AL13" s="793"/>
      <c r="AM13" s="793"/>
      <c r="AN13" s="793"/>
      <c r="AO13" s="793"/>
      <c r="AP13" s="775" t="s">
        <v>620</v>
      </c>
      <c r="AQ13" s="773"/>
      <c r="AR13" s="773"/>
      <c r="AS13" s="773"/>
      <c r="AT13" s="774"/>
      <c r="AU13" s="776"/>
      <c r="AV13" s="776"/>
      <c r="AW13" s="776"/>
      <c r="AX13" s="776"/>
      <c r="AY13" s="777"/>
      <c r="AZ13" s="232"/>
      <c r="BA13" s="232"/>
      <c r="BB13" s="232"/>
      <c r="BC13" s="232"/>
      <c r="BD13" s="232"/>
      <c r="BE13" s="233"/>
      <c r="BF13" s="233"/>
      <c r="BG13" s="233"/>
      <c r="BH13" s="233"/>
      <c r="BI13" s="233"/>
      <c r="BJ13" s="233"/>
      <c r="BK13" s="233"/>
      <c r="BL13" s="233"/>
      <c r="BM13" s="233"/>
      <c r="BN13" s="233"/>
      <c r="BO13" s="233"/>
      <c r="BP13" s="233"/>
      <c r="BQ13" s="238">
        <v>7</v>
      </c>
      <c r="BR13" s="239"/>
      <c r="BS13" s="778" t="s">
        <v>612</v>
      </c>
      <c r="BT13" s="779"/>
      <c r="BU13" s="779"/>
      <c r="BV13" s="779"/>
      <c r="BW13" s="779"/>
      <c r="BX13" s="779"/>
      <c r="BY13" s="779"/>
      <c r="BZ13" s="779"/>
      <c r="CA13" s="779"/>
      <c r="CB13" s="779"/>
      <c r="CC13" s="779"/>
      <c r="CD13" s="779"/>
      <c r="CE13" s="779"/>
      <c r="CF13" s="779"/>
      <c r="CG13" s="780"/>
      <c r="CH13" s="781">
        <v>-3</v>
      </c>
      <c r="CI13" s="773"/>
      <c r="CJ13" s="773"/>
      <c r="CK13" s="773"/>
      <c r="CL13" s="782"/>
      <c r="CM13" s="781">
        <v>1156</v>
      </c>
      <c r="CN13" s="773"/>
      <c r="CO13" s="773"/>
      <c r="CP13" s="773"/>
      <c r="CQ13" s="782"/>
      <c r="CR13" s="781">
        <v>50</v>
      </c>
      <c r="CS13" s="773"/>
      <c r="CT13" s="773"/>
      <c r="CU13" s="773"/>
      <c r="CV13" s="782"/>
      <c r="CW13" s="781" t="s">
        <v>606</v>
      </c>
      <c r="CX13" s="773"/>
      <c r="CY13" s="773"/>
      <c r="CZ13" s="773"/>
      <c r="DA13" s="782"/>
      <c r="DB13" s="781" t="s">
        <v>606</v>
      </c>
      <c r="DC13" s="773"/>
      <c r="DD13" s="773"/>
      <c r="DE13" s="773"/>
      <c r="DF13" s="782"/>
      <c r="DG13" s="781" t="s">
        <v>606</v>
      </c>
      <c r="DH13" s="773"/>
      <c r="DI13" s="773"/>
      <c r="DJ13" s="773"/>
      <c r="DK13" s="782"/>
      <c r="DL13" s="781" t="s">
        <v>606</v>
      </c>
      <c r="DM13" s="773"/>
      <c r="DN13" s="773"/>
      <c r="DO13" s="773"/>
      <c r="DP13" s="782"/>
      <c r="DQ13" s="781" t="s">
        <v>606</v>
      </c>
      <c r="DR13" s="773"/>
      <c r="DS13" s="773"/>
      <c r="DT13" s="773"/>
      <c r="DU13" s="782"/>
      <c r="DV13" s="778"/>
      <c r="DW13" s="779"/>
      <c r="DX13" s="779"/>
      <c r="DY13" s="779"/>
      <c r="DZ13" s="783"/>
      <c r="EA13" s="234"/>
    </row>
    <row r="14" spans="1:131" s="235" customFormat="1" ht="26.25" customHeight="1" x14ac:dyDescent="0.15">
      <c r="A14" s="238">
        <v>8</v>
      </c>
      <c r="B14" s="784" t="s">
        <v>401</v>
      </c>
      <c r="C14" s="785"/>
      <c r="D14" s="785"/>
      <c r="E14" s="785"/>
      <c r="F14" s="785"/>
      <c r="G14" s="785"/>
      <c r="H14" s="785"/>
      <c r="I14" s="785"/>
      <c r="J14" s="785"/>
      <c r="K14" s="785"/>
      <c r="L14" s="785"/>
      <c r="M14" s="785"/>
      <c r="N14" s="785"/>
      <c r="O14" s="785"/>
      <c r="P14" s="786"/>
      <c r="Q14" s="787">
        <v>2289</v>
      </c>
      <c r="R14" s="788"/>
      <c r="S14" s="788"/>
      <c r="T14" s="788"/>
      <c r="U14" s="789"/>
      <c r="V14" s="790">
        <v>2289</v>
      </c>
      <c r="W14" s="788"/>
      <c r="X14" s="788"/>
      <c r="Y14" s="788"/>
      <c r="Z14" s="789"/>
      <c r="AA14" s="790" t="s">
        <v>620</v>
      </c>
      <c r="AB14" s="788"/>
      <c r="AC14" s="788"/>
      <c r="AD14" s="788"/>
      <c r="AE14" s="791"/>
      <c r="AF14" s="792" t="s">
        <v>397</v>
      </c>
      <c r="AG14" s="788"/>
      <c r="AH14" s="788"/>
      <c r="AI14" s="788"/>
      <c r="AJ14" s="791"/>
      <c r="AK14" s="774" t="s">
        <v>620</v>
      </c>
      <c r="AL14" s="793"/>
      <c r="AM14" s="793"/>
      <c r="AN14" s="793"/>
      <c r="AO14" s="793"/>
      <c r="AP14" s="775">
        <v>12896</v>
      </c>
      <c r="AQ14" s="773"/>
      <c r="AR14" s="773"/>
      <c r="AS14" s="773"/>
      <c r="AT14" s="774"/>
      <c r="AU14" s="776"/>
      <c r="AV14" s="776"/>
      <c r="AW14" s="776"/>
      <c r="AX14" s="776"/>
      <c r="AY14" s="777"/>
      <c r="AZ14" s="232"/>
      <c r="BA14" s="232"/>
      <c r="BB14" s="232"/>
      <c r="BC14" s="232"/>
      <c r="BD14" s="232"/>
      <c r="BE14" s="233"/>
      <c r="BF14" s="233"/>
      <c r="BG14" s="233"/>
      <c r="BH14" s="233"/>
      <c r="BI14" s="233"/>
      <c r="BJ14" s="233"/>
      <c r="BK14" s="233"/>
      <c r="BL14" s="233"/>
      <c r="BM14" s="233"/>
      <c r="BN14" s="233"/>
      <c r="BO14" s="233"/>
      <c r="BP14" s="233"/>
      <c r="BQ14" s="238">
        <v>8</v>
      </c>
      <c r="BR14" s="239"/>
      <c r="BS14" s="778" t="s">
        <v>613</v>
      </c>
      <c r="BT14" s="779"/>
      <c r="BU14" s="779"/>
      <c r="BV14" s="779"/>
      <c r="BW14" s="779"/>
      <c r="BX14" s="779"/>
      <c r="BY14" s="779"/>
      <c r="BZ14" s="779"/>
      <c r="CA14" s="779"/>
      <c r="CB14" s="779"/>
      <c r="CC14" s="779"/>
      <c r="CD14" s="779"/>
      <c r="CE14" s="779"/>
      <c r="CF14" s="779"/>
      <c r="CG14" s="780"/>
      <c r="CH14" s="781">
        <v>-3</v>
      </c>
      <c r="CI14" s="773"/>
      <c r="CJ14" s="773"/>
      <c r="CK14" s="773"/>
      <c r="CL14" s="782"/>
      <c r="CM14" s="781">
        <v>39</v>
      </c>
      <c r="CN14" s="773"/>
      <c r="CO14" s="773"/>
      <c r="CP14" s="773"/>
      <c r="CQ14" s="782"/>
      <c r="CR14" s="781">
        <v>5</v>
      </c>
      <c r="CS14" s="773"/>
      <c r="CT14" s="773"/>
      <c r="CU14" s="773"/>
      <c r="CV14" s="782"/>
      <c r="CW14" s="781" t="s">
        <v>606</v>
      </c>
      <c r="CX14" s="773"/>
      <c r="CY14" s="773"/>
      <c r="CZ14" s="773"/>
      <c r="DA14" s="782"/>
      <c r="DB14" s="781" t="s">
        <v>606</v>
      </c>
      <c r="DC14" s="773"/>
      <c r="DD14" s="773"/>
      <c r="DE14" s="773"/>
      <c r="DF14" s="782"/>
      <c r="DG14" s="781" t="s">
        <v>606</v>
      </c>
      <c r="DH14" s="773"/>
      <c r="DI14" s="773"/>
      <c r="DJ14" s="773"/>
      <c r="DK14" s="782"/>
      <c r="DL14" s="781" t="s">
        <v>606</v>
      </c>
      <c r="DM14" s="773"/>
      <c r="DN14" s="773"/>
      <c r="DO14" s="773"/>
      <c r="DP14" s="782"/>
      <c r="DQ14" s="781" t="s">
        <v>606</v>
      </c>
      <c r="DR14" s="773"/>
      <c r="DS14" s="773"/>
      <c r="DT14" s="773"/>
      <c r="DU14" s="782"/>
      <c r="DV14" s="778"/>
      <c r="DW14" s="779"/>
      <c r="DX14" s="779"/>
      <c r="DY14" s="779"/>
      <c r="DZ14" s="783"/>
      <c r="EA14" s="234"/>
    </row>
    <row r="15" spans="1:131" s="235" customFormat="1" ht="26.25" customHeight="1" x14ac:dyDescent="0.15">
      <c r="A15" s="238">
        <v>9</v>
      </c>
      <c r="B15" s="784"/>
      <c r="C15" s="785"/>
      <c r="D15" s="785"/>
      <c r="E15" s="785"/>
      <c r="F15" s="785"/>
      <c r="G15" s="785"/>
      <c r="H15" s="785"/>
      <c r="I15" s="785"/>
      <c r="J15" s="785"/>
      <c r="K15" s="785"/>
      <c r="L15" s="785"/>
      <c r="M15" s="785"/>
      <c r="N15" s="785"/>
      <c r="O15" s="785"/>
      <c r="P15" s="786"/>
      <c r="Q15" s="794"/>
      <c r="R15" s="795"/>
      <c r="S15" s="795"/>
      <c r="T15" s="795"/>
      <c r="U15" s="795"/>
      <c r="V15" s="795"/>
      <c r="W15" s="795"/>
      <c r="X15" s="795"/>
      <c r="Y15" s="795"/>
      <c r="Z15" s="795"/>
      <c r="AA15" s="795"/>
      <c r="AB15" s="795"/>
      <c r="AC15" s="795"/>
      <c r="AD15" s="795"/>
      <c r="AE15" s="790"/>
      <c r="AF15" s="792"/>
      <c r="AG15" s="788"/>
      <c r="AH15" s="788"/>
      <c r="AI15" s="788"/>
      <c r="AJ15" s="791"/>
      <c r="AK15" s="774"/>
      <c r="AL15" s="793"/>
      <c r="AM15" s="793"/>
      <c r="AN15" s="793"/>
      <c r="AO15" s="793"/>
      <c r="AP15" s="793"/>
      <c r="AQ15" s="793"/>
      <c r="AR15" s="793"/>
      <c r="AS15" s="793"/>
      <c r="AT15" s="793"/>
      <c r="AU15" s="776"/>
      <c r="AV15" s="776"/>
      <c r="AW15" s="776"/>
      <c r="AX15" s="776"/>
      <c r="AY15" s="777"/>
      <c r="AZ15" s="232"/>
      <c r="BA15" s="232"/>
      <c r="BB15" s="232"/>
      <c r="BC15" s="232"/>
      <c r="BD15" s="232"/>
      <c r="BE15" s="233"/>
      <c r="BF15" s="233"/>
      <c r="BG15" s="233"/>
      <c r="BH15" s="233"/>
      <c r="BI15" s="233"/>
      <c r="BJ15" s="233"/>
      <c r="BK15" s="233"/>
      <c r="BL15" s="233"/>
      <c r="BM15" s="233"/>
      <c r="BN15" s="233"/>
      <c r="BO15" s="233"/>
      <c r="BP15" s="233"/>
      <c r="BQ15" s="238">
        <v>9</v>
      </c>
      <c r="BR15" s="239"/>
      <c r="BS15" s="778" t="s">
        <v>614</v>
      </c>
      <c r="BT15" s="779"/>
      <c r="BU15" s="779"/>
      <c r="BV15" s="779"/>
      <c r="BW15" s="779"/>
      <c r="BX15" s="779"/>
      <c r="BY15" s="779"/>
      <c r="BZ15" s="779"/>
      <c r="CA15" s="779"/>
      <c r="CB15" s="779"/>
      <c r="CC15" s="779"/>
      <c r="CD15" s="779"/>
      <c r="CE15" s="779"/>
      <c r="CF15" s="779"/>
      <c r="CG15" s="780"/>
      <c r="CH15" s="781">
        <v>-10</v>
      </c>
      <c r="CI15" s="773"/>
      <c r="CJ15" s="773"/>
      <c r="CK15" s="773"/>
      <c r="CL15" s="782"/>
      <c r="CM15" s="781">
        <v>13</v>
      </c>
      <c r="CN15" s="773"/>
      <c r="CO15" s="773"/>
      <c r="CP15" s="773"/>
      <c r="CQ15" s="782"/>
      <c r="CR15" s="781" t="s">
        <v>620</v>
      </c>
      <c r="CS15" s="773"/>
      <c r="CT15" s="773"/>
      <c r="CU15" s="773"/>
      <c r="CV15" s="782"/>
      <c r="CW15" s="781" t="s">
        <v>606</v>
      </c>
      <c r="CX15" s="773"/>
      <c r="CY15" s="773"/>
      <c r="CZ15" s="773"/>
      <c r="DA15" s="782"/>
      <c r="DB15" s="781" t="s">
        <v>606</v>
      </c>
      <c r="DC15" s="773"/>
      <c r="DD15" s="773"/>
      <c r="DE15" s="773"/>
      <c r="DF15" s="782"/>
      <c r="DG15" s="781" t="s">
        <v>606</v>
      </c>
      <c r="DH15" s="773"/>
      <c r="DI15" s="773"/>
      <c r="DJ15" s="773"/>
      <c r="DK15" s="782"/>
      <c r="DL15" s="781" t="s">
        <v>606</v>
      </c>
      <c r="DM15" s="773"/>
      <c r="DN15" s="773"/>
      <c r="DO15" s="773"/>
      <c r="DP15" s="782"/>
      <c r="DQ15" s="781" t="s">
        <v>606</v>
      </c>
      <c r="DR15" s="773"/>
      <c r="DS15" s="773"/>
      <c r="DT15" s="773"/>
      <c r="DU15" s="782"/>
      <c r="DV15" s="778"/>
      <c r="DW15" s="779"/>
      <c r="DX15" s="779"/>
      <c r="DY15" s="779"/>
      <c r="DZ15" s="783"/>
      <c r="EA15" s="234"/>
    </row>
    <row r="16" spans="1:131" s="235" customFormat="1" ht="26.25" customHeight="1" x14ac:dyDescent="0.15">
      <c r="A16" s="238">
        <v>10</v>
      </c>
      <c r="B16" s="784"/>
      <c r="C16" s="785"/>
      <c r="D16" s="785"/>
      <c r="E16" s="785"/>
      <c r="F16" s="785"/>
      <c r="G16" s="785"/>
      <c r="H16" s="785"/>
      <c r="I16" s="785"/>
      <c r="J16" s="785"/>
      <c r="K16" s="785"/>
      <c r="L16" s="785"/>
      <c r="M16" s="785"/>
      <c r="N16" s="785"/>
      <c r="O16" s="785"/>
      <c r="P16" s="786"/>
      <c r="Q16" s="794"/>
      <c r="R16" s="795"/>
      <c r="S16" s="795"/>
      <c r="T16" s="795"/>
      <c r="U16" s="795"/>
      <c r="V16" s="795"/>
      <c r="W16" s="795"/>
      <c r="X16" s="795"/>
      <c r="Y16" s="795"/>
      <c r="Z16" s="795"/>
      <c r="AA16" s="795"/>
      <c r="AB16" s="795"/>
      <c r="AC16" s="795"/>
      <c r="AD16" s="795"/>
      <c r="AE16" s="790"/>
      <c r="AF16" s="792"/>
      <c r="AG16" s="788"/>
      <c r="AH16" s="788"/>
      <c r="AI16" s="788"/>
      <c r="AJ16" s="791"/>
      <c r="AK16" s="774"/>
      <c r="AL16" s="793"/>
      <c r="AM16" s="793"/>
      <c r="AN16" s="793"/>
      <c r="AO16" s="793"/>
      <c r="AP16" s="793"/>
      <c r="AQ16" s="793"/>
      <c r="AR16" s="793"/>
      <c r="AS16" s="793"/>
      <c r="AT16" s="793"/>
      <c r="AU16" s="776"/>
      <c r="AV16" s="776"/>
      <c r="AW16" s="776"/>
      <c r="AX16" s="776"/>
      <c r="AY16" s="777"/>
      <c r="AZ16" s="232"/>
      <c r="BA16" s="232"/>
      <c r="BB16" s="232"/>
      <c r="BC16" s="232"/>
      <c r="BD16" s="232"/>
      <c r="BE16" s="233"/>
      <c r="BF16" s="233"/>
      <c r="BG16" s="233"/>
      <c r="BH16" s="233"/>
      <c r="BI16" s="233"/>
      <c r="BJ16" s="233"/>
      <c r="BK16" s="233"/>
      <c r="BL16" s="233"/>
      <c r="BM16" s="233"/>
      <c r="BN16" s="233"/>
      <c r="BO16" s="233"/>
      <c r="BP16" s="233"/>
      <c r="BQ16" s="238">
        <v>10</v>
      </c>
      <c r="BR16" s="239"/>
      <c r="BS16" s="778" t="s">
        <v>615</v>
      </c>
      <c r="BT16" s="779"/>
      <c r="BU16" s="779"/>
      <c r="BV16" s="779"/>
      <c r="BW16" s="779"/>
      <c r="BX16" s="779"/>
      <c r="BY16" s="779"/>
      <c r="BZ16" s="779"/>
      <c r="CA16" s="779"/>
      <c r="CB16" s="779"/>
      <c r="CC16" s="779"/>
      <c r="CD16" s="779"/>
      <c r="CE16" s="779"/>
      <c r="CF16" s="779"/>
      <c r="CG16" s="780"/>
      <c r="CH16" s="781">
        <v>23</v>
      </c>
      <c r="CI16" s="773"/>
      <c r="CJ16" s="773"/>
      <c r="CK16" s="773"/>
      <c r="CL16" s="782"/>
      <c r="CM16" s="781">
        <v>237</v>
      </c>
      <c r="CN16" s="773"/>
      <c r="CO16" s="773"/>
      <c r="CP16" s="773"/>
      <c r="CQ16" s="782"/>
      <c r="CR16" s="781">
        <v>7</v>
      </c>
      <c r="CS16" s="773"/>
      <c r="CT16" s="773"/>
      <c r="CU16" s="773"/>
      <c r="CV16" s="782"/>
      <c r="CW16" s="781" t="s">
        <v>606</v>
      </c>
      <c r="CX16" s="773"/>
      <c r="CY16" s="773"/>
      <c r="CZ16" s="773"/>
      <c r="DA16" s="782"/>
      <c r="DB16" s="781" t="s">
        <v>606</v>
      </c>
      <c r="DC16" s="773"/>
      <c r="DD16" s="773"/>
      <c r="DE16" s="773"/>
      <c r="DF16" s="782"/>
      <c r="DG16" s="781" t="s">
        <v>606</v>
      </c>
      <c r="DH16" s="773"/>
      <c r="DI16" s="773"/>
      <c r="DJ16" s="773"/>
      <c r="DK16" s="782"/>
      <c r="DL16" s="781" t="s">
        <v>606</v>
      </c>
      <c r="DM16" s="773"/>
      <c r="DN16" s="773"/>
      <c r="DO16" s="773"/>
      <c r="DP16" s="782"/>
      <c r="DQ16" s="781" t="s">
        <v>606</v>
      </c>
      <c r="DR16" s="773"/>
      <c r="DS16" s="773"/>
      <c r="DT16" s="773"/>
      <c r="DU16" s="782"/>
      <c r="DV16" s="778"/>
      <c r="DW16" s="779"/>
      <c r="DX16" s="779"/>
      <c r="DY16" s="779"/>
      <c r="DZ16" s="783"/>
      <c r="EA16" s="234"/>
    </row>
    <row r="17" spans="1:131" s="235" customFormat="1" ht="26.25" customHeight="1" x14ac:dyDescent="0.15">
      <c r="A17" s="238">
        <v>11</v>
      </c>
      <c r="B17" s="784"/>
      <c r="C17" s="785"/>
      <c r="D17" s="785"/>
      <c r="E17" s="785"/>
      <c r="F17" s="785"/>
      <c r="G17" s="785"/>
      <c r="H17" s="785"/>
      <c r="I17" s="785"/>
      <c r="J17" s="785"/>
      <c r="K17" s="785"/>
      <c r="L17" s="785"/>
      <c r="M17" s="785"/>
      <c r="N17" s="785"/>
      <c r="O17" s="785"/>
      <c r="P17" s="786"/>
      <c r="Q17" s="794"/>
      <c r="R17" s="795"/>
      <c r="S17" s="795"/>
      <c r="T17" s="795"/>
      <c r="U17" s="795"/>
      <c r="V17" s="795"/>
      <c r="W17" s="795"/>
      <c r="X17" s="795"/>
      <c r="Y17" s="795"/>
      <c r="Z17" s="795"/>
      <c r="AA17" s="795"/>
      <c r="AB17" s="795"/>
      <c r="AC17" s="795"/>
      <c r="AD17" s="795"/>
      <c r="AE17" s="790"/>
      <c r="AF17" s="792"/>
      <c r="AG17" s="788"/>
      <c r="AH17" s="788"/>
      <c r="AI17" s="788"/>
      <c r="AJ17" s="791"/>
      <c r="AK17" s="774"/>
      <c r="AL17" s="793"/>
      <c r="AM17" s="793"/>
      <c r="AN17" s="793"/>
      <c r="AO17" s="793"/>
      <c r="AP17" s="793"/>
      <c r="AQ17" s="793"/>
      <c r="AR17" s="793"/>
      <c r="AS17" s="793"/>
      <c r="AT17" s="793"/>
      <c r="AU17" s="776"/>
      <c r="AV17" s="776"/>
      <c r="AW17" s="776"/>
      <c r="AX17" s="776"/>
      <c r="AY17" s="777"/>
      <c r="AZ17" s="232"/>
      <c r="BA17" s="232"/>
      <c r="BB17" s="232"/>
      <c r="BC17" s="232"/>
      <c r="BD17" s="232"/>
      <c r="BE17" s="233"/>
      <c r="BF17" s="233"/>
      <c r="BG17" s="233"/>
      <c r="BH17" s="233"/>
      <c r="BI17" s="233"/>
      <c r="BJ17" s="233"/>
      <c r="BK17" s="233"/>
      <c r="BL17" s="233"/>
      <c r="BM17" s="233"/>
      <c r="BN17" s="233"/>
      <c r="BO17" s="233"/>
      <c r="BP17" s="233"/>
      <c r="BQ17" s="238">
        <v>11</v>
      </c>
      <c r="BR17" s="239"/>
      <c r="BS17" s="778" t="s">
        <v>616</v>
      </c>
      <c r="BT17" s="779"/>
      <c r="BU17" s="779"/>
      <c r="BV17" s="779"/>
      <c r="BW17" s="779"/>
      <c r="BX17" s="779"/>
      <c r="BY17" s="779"/>
      <c r="BZ17" s="779"/>
      <c r="CA17" s="779"/>
      <c r="CB17" s="779"/>
      <c r="CC17" s="779"/>
      <c r="CD17" s="779"/>
      <c r="CE17" s="779"/>
      <c r="CF17" s="779"/>
      <c r="CG17" s="780"/>
      <c r="CH17" s="781">
        <v>-1</v>
      </c>
      <c r="CI17" s="773"/>
      <c r="CJ17" s="773"/>
      <c r="CK17" s="773"/>
      <c r="CL17" s="782"/>
      <c r="CM17" s="781">
        <v>960</v>
      </c>
      <c r="CN17" s="773"/>
      <c r="CO17" s="773"/>
      <c r="CP17" s="773"/>
      <c r="CQ17" s="782"/>
      <c r="CR17" s="781">
        <v>20</v>
      </c>
      <c r="CS17" s="773"/>
      <c r="CT17" s="773"/>
      <c r="CU17" s="773"/>
      <c r="CV17" s="782"/>
      <c r="CW17" s="781" t="s">
        <v>606</v>
      </c>
      <c r="CX17" s="773"/>
      <c r="CY17" s="773"/>
      <c r="CZ17" s="773"/>
      <c r="DA17" s="782"/>
      <c r="DB17" s="781">
        <v>4000</v>
      </c>
      <c r="DC17" s="773"/>
      <c r="DD17" s="773"/>
      <c r="DE17" s="773"/>
      <c r="DF17" s="782"/>
      <c r="DG17" s="781" t="s">
        <v>606</v>
      </c>
      <c r="DH17" s="773"/>
      <c r="DI17" s="773"/>
      <c r="DJ17" s="773"/>
      <c r="DK17" s="782"/>
      <c r="DL17" s="781" t="s">
        <v>606</v>
      </c>
      <c r="DM17" s="773"/>
      <c r="DN17" s="773"/>
      <c r="DO17" s="773"/>
      <c r="DP17" s="782"/>
      <c r="DQ17" s="781" t="s">
        <v>606</v>
      </c>
      <c r="DR17" s="773"/>
      <c r="DS17" s="773"/>
      <c r="DT17" s="773"/>
      <c r="DU17" s="782"/>
      <c r="DV17" s="778"/>
      <c r="DW17" s="779"/>
      <c r="DX17" s="779"/>
      <c r="DY17" s="779"/>
      <c r="DZ17" s="783"/>
      <c r="EA17" s="234"/>
    </row>
    <row r="18" spans="1:131" s="235" customFormat="1" ht="26.25" customHeight="1" x14ac:dyDescent="0.15">
      <c r="A18" s="238">
        <v>12</v>
      </c>
      <c r="B18" s="784"/>
      <c r="C18" s="785"/>
      <c r="D18" s="785"/>
      <c r="E18" s="785"/>
      <c r="F18" s="785"/>
      <c r="G18" s="785"/>
      <c r="H18" s="785"/>
      <c r="I18" s="785"/>
      <c r="J18" s="785"/>
      <c r="K18" s="785"/>
      <c r="L18" s="785"/>
      <c r="M18" s="785"/>
      <c r="N18" s="785"/>
      <c r="O18" s="785"/>
      <c r="P18" s="786"/>
      <c r="Q18" s="794"/>
      <c r="R18" s="795"/>
      <c r="S18" s="795"/>
      <c r="T18" s="795"/>
      <c r="U18" s="795"/>
      <c r="V18" s="795"/>
      <c r="W18" s="795"/>
      <c r="X18" s="795"/>
      <c r="Y18" s="795"/>
      <c r="Z18" s="795"/>
      <c r="AA18" s="795"/>
      <c r="AB18" s="795"/>
      <c r="AC18" s="795"/>
      <c r="AD18" s="795"/>
      <c r="AE18" s="790"/>
      <c r="AF18" s="792"/>
      <c r="AG18" s="788"/>
      <c r="AH18" s="788"/>
      <c r="AI18" s="788"/>
      <c r="AJ18" s="791"/>
      <c r="AK18" s="774"/>
      <c r="AL18" s="793"/>
      <c r="AM18" s="793"/>
      <c r="AN18" s="793"/>
      <c r="AO18" s="793"/>
      <c r="AP18" s="793"/>
      <c r="AQ18" s="793"/>
      <c r="AR18" s="793"/>
      <c r="AS18" s="793"/>
      <c r="AT18" s="793"/>
      <c r="AU18" s="776"/>
      <c r="AV18" s="776"/>
      <c r="AW18" s="776"/>
      <c r="AX18" s="776"/>
      <c r="AY18" s="777"/>
      <c r="AZ18" s="232"/>
      <c r="BA18" s="232"/>
      <c r="BB18" s="232"/>
      <c r="BC18" s="232"/>
      <c r="BD18" s="232"/>
      <c r="BE18" s="233"/>
      <c r="BF18" s="233"/>
      <c r="BG18" s="233"/>
      <c r="BH18" s="233"/>
      <c r="BI18" s="233"/>
      <c r="BJ18" s="233"/>
      <c r="BK18" s="233"/>
      <c r="BL18" s="233"/>
      <c r="BM18" s="233"/>
      <c r="BN18" s="233"/>
      <c r="BO18" s="233"/>
      <c r="BP18" s="233"/>
      <c r="BQ18" s="238">
        <v>12</v>
      </c>
      <c r="BR18" s="239"/>
      <c r="BS18" s="778" t="s">
        <v>617</v>
      </c>
      <c r="BT18" s="779"/>
      <c r="BU18" s="779"/>
      <c r="BV18" s="779"/>
      <c r="BW18" s="779"/>
      <c r="BX18" s="779"/>
      <c r="BY18" s="779"/>
      <c r="BZ18" s="779"/>
      <c r="CA18" s="779"/>
      <c r="CB18" s="779"/>
      <c r="CC18" s="779"/>
      <c r="CD18" s="779"/>
      <c r="CE18" s="779"/>
      <c r="CF18" s="779"/>
      <c r="CG18" s="780"/>
      <c r="CH18" s="781">
        <v>7</v>
      </c>
      <c r="CI18" s="773"/>
      <c r="CJ18" s="773"/>
      <c r="CK18" s="773"/>
      <c r="CL18" s="782"/>
      <c r="CM18" s="781">
        <v>3122</v>
      </c>
      <c r="CN18" s="773"/>
      <c r="CO18" s="773"/>
      <c r="CP18" s="773"/>
      <c r="CQ18" s="782"/>
      <c r="CR18" s="781">
        <v>1540</v>
      </c>
      <c r="CS18" s="773"/>
      <c r="CT18" s="773"/>
      <c r="CU18" s="773"/>
      <c r="CV18" s="782"/>
      <c r="CW18" s="781" t="s">
        <v>606</v>
      </c>
      <c r="CX18" s="773"/>
      <c r="CY18" s="773"/>
      <c r="CZ18" s="773"/>
      <c r="DA18" s="782"/>
      <c r="DB18" s="781" t="s">
        <v>606</v>
      </c>
      <c r="DC18" s="773"/>
      <c r="DD18" s="773"/>
      <c r="DE18" s="773"/>
      <c r="DF18" s="782"/>
      <c r="DG18" s="781" t="s">
        <v>606</v>
      </c>
      <c r="DH18" s="773"/>
      <c r="DI18" s="773"/>
      <c r="DJ18" s="773"/>
      <c r="DK18" s="782"/>
      <c r="DL18" s="781" t="s">
        <v>606</v>
      </c>
      <c r="DM18" s="773"/>
      <c r="DN18" s="773"/>
      <c r="DO18" s="773"/>
      <c r="DP18" s="782"/>
      <c r="DQ18" s="781" t="s">
        <v>606</v>
      </c>
      <c r="DR18" s="773"/>
      <c r="DS18" s="773"/>
      <c r="DT18" s="773"/>
      <c r="DU18" s="782"/>
      <c r="DV18" s="778"/>
      <c r="DW18" s="779"/>
      <c r="DX18" s="779"/>
      <c r="DY18" s="779"/>
      <c r="DZ18" s="783"/>
      <c r="EA18" s="234"/>
    </row>
    <row r="19" spans="1:131" s="235" customFormat="1" ht="26.25" customHeight="1" x14ac:dyDescent="0.15">
      <c r="A19" s="238">
        <v>13</v>
      </c>
      <c r="B19" s="784"/>
      <c r="C19" s="785"/>
      <c r="D19" s="785"/>
      <c r="E19" s="785"/>
      <c r="F19" s="785"/>
      <c r="G19" s="785"/>
      <c r="H19" s="785"/>
      <c r="I19" s="785"/>
      <c r="J19" s="785"/>
      <c r="K19" s="785"/>
      <c r="L19" s="785"/>
      <c r="M19" s="785"/>
      <c r="N19" s="785"/>
      <c r="O19" s="785"/>
      <c r="P19" s="786"/>
      <c r="Q19" s="794"/>
      <c r="R19" s="795"/>
      <c r="S19" s="795"/>
      <c r="T19" s="795"/>
      <c r="U19" s="795"/>
      <c r="V19" s="795"/>
      <c r="W19" s="795"/>
      <c r="X19" s="795"/>
      <c r="Y19" s="795"/>
      <c r="Z19" s="795"/>
      <c r="AA19" s="795"/>
      <c r="AB19" s="795"/>
      <c r="AC19" s="795"/>
      <c r="AD19" s="795"/>
      <c r="AE19" s="790"/>
      <c r="AF19" s="792"/>
      <c r="AG19" s="788"/>
      <c r="AH19" s="788"/>
      <c r="AI19" s="788"/>
      <c r="AJ19" s="791"/>
      <c r="AK19" s="774"/>
      <c r="AL19" s="793"/>
      <c r="AM19" s="793"/>
      <c r="AN19" s="793"/>
      <c r="AO19" s="793"/>
      <c r="AP19" s="793"/>
      <c r="AQ19" s="793"/>
      <c r="AR19" s="793"/>
      <c r="AS19" s="793"/>
      <c r="AT19" s="793"/>
      <c r="AU19" s="776"/>
      <c r="AV19" s="776"/>
      <c r="AW19" s="776"/>
      <c r="AX19" s="776"/>
      <c r="AY19" s="777"/>
      <c r="AZ19" s="232"/>
      <c r="BA19" s="232"/>
      <c r="BB19" s="232"/>
      <c r="BC19" s="232"/>
      <c r="BD19" s="232"/>
      <c r="BE19" s="233"/>
      <c r="BF19" s="233"/>
      <c r="BG19" s="233"/>
      <c r="BH19" s="233"/>
      <c r="BI19" s="233"/>
      <c r="BJ19" s="233"/>
      <c r="BK19" s="233"/>
      <c r="BL19" s="233"/>
      <c r="BM19" s="233"/>
      <c r="BN19" s="233"/>
      <c r="BO19" s="233"/>
      <c r="BP19" s="233"/>
      <c r="BQ19" s="238">
        <v>13</v>
      </c>
      <c r="BR19" s="239"/>
      <c r="BS19" s="778" t="s">
        <v>618</v>
      </c>
      <c r="BT19" s="779"/>
      <c r="BU19" s="779"/>
      <c r="BV19" s="779"/>
      <c r="BW19" s="779"/>
      <c r="BX19" s="779"/>
      <c r="BY19" s="779"/>
      <c r="BZ19" s="779"/>
      <c r="CA19" s="779"/>
      <c r="CB19" s="779"/>
      <c r="CC19" s="779"/>
      <c r="CD19" s="779"/>
      <c r="CE19" s="779"/>
      <c r="CF19" s="779"/>
      <c r="CG19" s="780"/>
      <c r="CH19" s="781">
        <v>566</v>
      </c>
      <c r="CI19" s="773"/>
      <c r="CJ19" s="773"/>
      <c r="CK19" s="773"/>
      <c r="CL19" s="782"/>
      <c r="CM19" s="781">
        <v>3752</v>
      </c>
      <c r="CN19" s="773"/>
      <c r="CO19" s="773"/>
      <c r="CP19" s="773"/>
      <c r="CQ19" s="782"/>
      <c r="CR19" s="781">
        <v>2322</v>
      </c>
      <c r="CS19" s="773"/>
      <c r="CT19" s="773"/>
      <c r="CU19" s="773"/>
      <c r="CV19" s="782"/>
      <c r="CW19" s="781">
        <v>722</v>
      </c>
      <c r="CX19" s="773"/>
      <c r="CY19" s="773"/>
      <c r="CZ19" s="773"/>
      <c r="DA19" s="782"/>
      <c r="DB19" s="781">
        <v>12896</v>
      </c>
      <c r="DC19" s="773"/>
      <c r="DD19" s="773"/>
      <c r="DE19" s="773"/>
      <c r="DF19" s="782"/>
      <c r="DG19" s="781" t="s">
        <v>606</v>
      </c>
      <c r="DH19" s="773"/>
      <c r="DI19" s="773"/>
      <c r="DJ19" s="773"/>
      <c r="DK19" s="782"/>
      <c r="DL19" s="781" t="s">
        <v>606</v>
      </c>
      <c r="DM19" s="773"/>
      <c r="DN19" s="773"/>
      <c r="DO19" s="773"/>
      <c r="DP19" s="782"/>
      <c r="DQ19" s="781" t="s">
        <v>606</v>
      </c>
      <c r="DR19" s="773"/>
      <c r="DS19" s="773"/>
      <c r="DT19" s="773"/>
      <c r="DU19" s="782"/>
      <c r="DV19" s="778"/>
      <c r="DW19" s="779"/>
      <c r="DX19" s="779"/>
      <c r="DY19" s="779"/>
      <c r="DZ19" s="783"/>
      <c r="EA19" s="234"/>
    </row>
    <row r="20" spans="1:131" s="235" customFormat="1" ht="26.25" customHeight="1" x14ac:dyDescent="0.15">
      <c r="A20" s="238">
        <v>14</v>
      </c>
      <c r="B20" s="784"/>
      <c r="C20" s="785"/>
      <c r="D20" s="785"/>
      <c r="E20" s="785"/>
      <c r="F20" s="785"/>
      <c r="G20" s="785"/>
      <c r="H20" s="785"/>
      <c r="I20" s="785"/>
      <c r="J20" s="785"/>
      <c r="K20" s="785"/>
      <c r="L20" s="785"/>
      <c r="M20" s="785"/>
      <c r="N20" s="785"/>
      <c r="O20" s="785"/>
      <c r="P20" s="786"/>
      <c r="Q20" s="794"/>
      <c r="R20" s="795"/>
      <c r="S20" s="795"/>
      <c r="T20" s="795"/>
      <c r="U20" s="795"/>
      <c r="V20" s="795"/>
      <c r="W20" s="795"/>
      <c r="X20" s="795"/>
      <c r="Y20" s="795"/>
      <c r="Z20" s="795"/>
      <c r="AA20" s="795"/>
      <c r="AB20" s="795"/>
      <c r="AC20" s="795"/>
      <c r="AD20" s="795"/>
      <c r="AE20" s="790"/>
      <c r="AF20" s="792"/>
      <c r="AG20" s="788"/>
      <c r="AH20" s="788"/>
      <c r="AI20" s="788"/>
      <c r="AJ20" s="791"/>
      <c r="AK20" s="774"/>
      <c r="AL20" s="793"/>
      <c r="AM20" s="793"/>
      <c r="AN20" s="793"/>
      <c r="AO20" s="793"/>
      <c r="AP20" s="793"/>
      <c r="AQ20" s="793"/>
      <c r="AR20" s="793"/>
      <c r="AS20" s="793"/>
      <c r="AT20" s="793"/>
      <c r="AU20" s="776"/>
      <c r="AV20" s="776"/>
      <c r="AW20" s="776"/>
      <c r="AX20" s="776"/>
      <c r="AY20" s="777"/>
      <c r="AZ20" s="232"/>
      <c r="BA20" s="232"/>
      <c r="BB20" s="232"/>
      <c r="BC20" s="232"/>
      <c r="BD20" s="232"/>
      <c r="BE20" s="233"/>
      <c r="BF20" s="233"/>
      <c r="BG20" s="233"/>
      <c r="BH20" s="233"/>
      <c r="BI20" s="233"/>
      <c r="BJ20" s="233"/>
      <c r="BK20" s="233"/>
      <c r="BL20" s="233"/>
      <c r="BM20" s="233"/>
      <c r="BN20" s="233"/>
      <c r="BO20" s="233"/>
      <c r="BP20" s="233"/>
      <c r="BQ20" s="238">
        <v>14</v>
      </c>
      <c r="BR20" s="239"/>
      <c r="BS20" s="778" t="s">
        <v>619</v>
      </c>
      <c r="BT20" s="779"/>
      <c r="BU20" s="779"/>
      <c r="BV20" s="779"/>
      <c r="BW20" s="779"/>
      <c r="BX20" s="779"/>
      <c r="BY20" s="779"/>
      <c r="BZ20" s="779"/>
      <c r="CA20" s="779"/>
      <c r="CB20" s="779"/>
      <c r="CC20" s="779"/>
      <c r="CD20" s="779"/>
      <c r="CE20" s="779"/>
      <c r="CF20" s="779"/>
      <c r="CG20" s="780"/>
      <c r="CH20" s="781">
        <v>1</v>
      </c>
      <c r="CI20" s="773"/>
      <c r="CJ20" s="773"/>
      <c r="CK20" s="773"/>
      <c r="CL20" s="782"/>
      <c r="CM20" s="781">
        <v>72</v>
      </c>
      <c r="CN20" s="773"/>
      <c r="CO20" s="773"/>
      <c r="CP20" s="773"/>
      <c r="CQ20" s="782"/>
      <c r="CR20" s="781">
        <v>30</v>
      </c>
      <c r="CS20" s="773"/>
      <c r="CT20" s="773"/>
      <c r="CU20" s="773"/>
      <c r="CV20" s="782"/>
      <c r="CW20" s="781">
        <v>46</v>
      </c>
      <c r="CX20" s="773"/>
      <c r="CY20" s="773"/>
      <c r="CZ20" s="773"/>
      <c r="DA20" s="782"/>
      <c r="DB20" s="781" t="s">
        <v>606</v>
      </c>
      <c r="DC20" s="773"/>
      <c r="DD20" s="773"/>
      <c r="DE20" s="773"/>
      <c r="DF20" s="782"/>
      <c r="DG20" s="781" t="s">
        <v>606</v>
      </c>
      <c r="DH20" s="773"/>
      <c r="DI20" s="773"/>
      <c r="DJ20" s="773"/>
      <c r="DK20" s="782"/>
      <c r="DL20" s="781" t="s">
        <v>606</v>
      </c>
      <c r="DM20" s="773"/>
      <c r="DN20" s="773"/>
      <c r="DO20" s="773"/>
      <c r="DP20" s="782"/>
      <c r="DQ20" s="781" t="s">
        <v>606</v>
      </c>
      <c r="DR20" s="773"/>
      <c r="DS20" s="773"/>
      <c r="DT20" s="773"/>
      <c r="DU20" s="782"/>
      <c r="DV20" s="778"/>
      <c r="DW20" s="779"/>
      <c r="DX20" s="779"/>
      <c r="DY20" s="779"/>
      <c r="DZ20" s="783"/>
      <c r="EA20" s="234"/>
    </row>
    <row r="21" spans="1:131" s="235" customFormat="1" ht="26.25" customHeight="1" thickBot="1" x14ac:dyDescent="0.2">
      <c r="A21" s="238">
        <v>15</v>
      </c>
      <c r="B21" s="784"/>
      <c r="C21" s="785"/>
      <c r="D21" s="785"/>
      <c r="E21" s="785"/>
      <c r="F21" s="785"/>
      <c r="G21" s="785"/>
      <c r="H21" s="785"/>
      <c r="I21" s="785"/>
      <c r="J21" s="785"/>
      <c r="K21" s="785"/>
      <c r="L21" s="785"/>
      <c r="M21" s="785"/>
      <c r="N21" s="785"/>
      <c r="O21" s="785"/>
      <c r="P21" s="786"/>
      <c r="Q21" s="794"/>
      <c r="R21" s="795"/>
      <c r="S21" s="795"/>
      <c r="T21" s="795"/>
      <c r="U21" s="795"/>
      <c r="V21" s="795"/>
      <c r="W21" s="795"/>
      <c r="X21" s="795"/>
      <c r="Y21" s="795"/>
      <c r="Z21" s="795"/>
      <c r="AA21" s="795"/>
      <c r="AB21" s="795"/>
      <c r="AC21" s="795"/>
      <c r="AD21" s="795"/>
      <c r="AE21" s="790"/>
      <c r="AF21" s="792"/>
      <c r="AG21" s="788"/>
      <c r="AH21" s="788"/>
      <c r="AI21" s="788"/>
      <c r="AJ21" s="791"/>
      <c r="AK21" s="774"/>
      <c r="AL21" s="793"/>
      <c r="AM21" s="793"/>
      <c r="AN21" s="793"/>
      <c r="AO21" s="793"/>
      <c r="AP21" s="793"/>
      <c r="AQ21" s="793"/>
      <c r="AR21" s="793"/>
      <c r="AS21" s="793"/>
      <c r="AT21" s="793"/>
      <c r="AU21" s="776"/>
      <c r="AV21" s="776"/>
      <c r="AW21" s="776"/>
      <c r="AX21" s="776"/>
      <c r="AY21" s="777"/>
      <c r="AZ21" s="232"/>
      <c r="BA21" s="232"/>
      <c r="BB21" s="232"/>
      <c r="BC21" s="232"/>
      <c r="BD21" s="232"/>
      <c r="BE21" s="233"/>
      <c r="BF21" s="233"/>
      <c r="BG21" s="233"/>
      <c r="BH21" s="233"/>
      <c r="BI21" s="233"/>
      <c r="BJ21" s="233"/>
      <c r="BK21" s="233"/>
      <c r="BL21" s="233"/>
      <c r="BM21" s="233"/>
      <c r="BN21" s="233"/>
      <c r="BO21" s="233"/>
      <c r="BP21" s="233"/>
      <c r="BQ21" s="238">
        <v>15</v>
      </c>
      <c r="BR21" s="239"/>
      <c r="BS21" s="778"/>
      <c r="BT21" s="779"/>
      <c r="BU21" s="779"/>
      <c r="BV21" s="779"/>
      <c r="BW21" s="779"/>
      <c r="BX21" s="779"/>
      <c r="BY21" s="779"/>
      <c r="BZ21" s="779"/>
      <c r="CA21" s="779"/>
      <c r="CB21" s="779"/>
      <c r="CC21" s="779"/>
      <c r="CD21" s="779"/>
      <c r="CE21" s="779"/>
      <c r="CF21" s="779"/>
      <c r="CG21" s="780"/>
      <c r="CH21" s="781"/>
      <c r="CI21" s="773"/>
      <c r="CJ21" s="773"/>
      <c r="CK21" s="773"/>
      <c r="CL21" s="782"/>
      <c r="CM21" s="781"/>
      <c r="CN21" s="773"/>
      <c r="CO21" s="773"/>
      <c r="CP21" s="773"/>
      <c r="CQ21" s="782"/>
      <c r="CR21" s="781"/>
      <c r="CS21" s="773"/>
      <c r="CT21" s="773"/>
      <c r="CU21" s="773"/>
      <c r="CV21" s="782"/>
      <c r="CW21" s="781"/>
      <c r="CX21" s="773"/>
      <c r="CY21" s="773"/>
      <c r="CZ21" s="773"/>
      <c r="DA21" s="782"/>
      <c r="DB21" s="781"/>
      <c r="DC21" s="773"/>
      <c r="DD21" s="773"/>
      <c r="DE21" s="773"/>
      <c r="DF21" s="782"/>
      <c r="DG21" s="781"/>
      <c r="DH21" s="773"/>
      <c r="DI21" s="773"/>
      <c r="DJ21" s="773"/>
      <c r="DK21" s="782"/>
      <c r="DL21" s="781"/>
      <c r="DM21" s="773"/>
      <c r="DN21" s="773"/>
      <c r="DO21" s="773"/>
      <c r="DP21" s="782"/>
      <c r="DQ21" s="781"/>
      <c r="DR21" s="773"/>
      <c r="DS21" s="773"/>
      <c r="DT21" s="773"/>
      <c r="DU21" s="782"/>
      <c r="DV21" s="778"/>
      <c r="DW21" s="779"/>
      <c r="DX21" s="779"/>
      <c r="DY21" s="779"/>
      <c r="DZ21" s="783"/>
      <c r="EA21" s="234"/>
    </row>
    <row r="22" spans="1:131" s="235" customFormat="1" ht="26.25" customHeight="1" x14ac:dyDescent="0.15">
      <c r="A22" s="238">
        <v>16</v>
      </c>
      <c r="B22" s="784"/>
      <c r="C22" s="785"/>
      <c r="D22" s="785"/>
      <c r="E22" s="785"/>
      <c r="F22" s="785"/>
      <c r="G22" s="785"/>
      <c r="H22" s="785"/>
      <c r="I22" s="785"/>
      <c r="J22" s="785"/>
      <c r="K22" s="785"/>
      <c r="L22" s="785"/>
      <c r="M22" s="785"/>
      <c r="N22" s="785"/>
      <c r="O22" s="785"/>
      <c r="P22" s="786"/>
      <c r="Q22" s="806"/>
      <c r="R22" s="807"/>
      <c r="S22" s="807"/>
      <c r="T22" s="807"/>
      <c r="U22" s="807"/>
      <c r="V22" s="807"/>
      <c r="W22" s="807"/>
      <c r="X22" s="807"/>
      <c r="Y22" s="807"/>
      <c r="Z22" s="807"/>
      <c r="AA22" s="807"/>
      <c r="AB22" s="807"/>
      <c r="AC22" s="807"/>
      <c r="AD22" s="807"/>
      <c r="AE22" s="808"/>
      <c r="AF22" s="792"/>
      <c r="AG22" s="788"/>
      <c r="AH22" s="788"/>
      <c r="AI22" s="788"/>
      <c r="AJ22" s="791"/>
      <c r="AK22" s="809"/>
      <c r="AL22" s="810"/>
      <c r="AM22" s="810"/>
      <c r="AN22" s="810"/>
      <c r="AO22" s="810"/>
      <c r="AP22" s="810"/>
      <c r="AQ22" s="810"/>
      <c r="AR22" s="810"/>
      <c r="AS22" s="810"/>
      <c r="AT22" s="810"/>
      <c r="AU22" s="811"/>
      <c r="AV22" s="811"/>
      <c r="AW22" s="811"/>
      <c r="AX22" s="811"/>
      <c r="AY22" s="812"/>
      <c r="AZ22" s="813" t="s">
        <v>402</v>
      </c>
      <c r="BA22" s="813"/>
      <c r="BB22" s="813"/>
      <c r="BC22" s="813"/>
      <c r="BD22" s="814"/>
      <c r="BE22" s="233"/>
      <c r="BF22" s="233"/>
      <c r="BG22" s="233"/>
      <c r="BH22" s="233"/>
      <c r="BI22" s="233"/>
      <c r="BJ22" s="233"/>
      <c r="BK22" s="233"/>
      <c r="BL22" s="233"/>
      <c r="BM22" s="233"/>
      <c r="BN22" s="233"/>
      <c r="BO22" s="233"/>
      <c r="BP22" s="233"/>
      <c r="BQ22" s="238">
        <v>16</v>
      </c>
      <c r="BR22" s="239"/>
      <c r="BS22" s="778"/>
      <c r="BT22" s="779"/>
      <c r="BU22" s="779"/>
      <c r="BV22" s="779"/>
      <c r="BW22" s="779"/>
      <c r="BX22" s="779"/>
      <c r="BY22" s="779"/>
      <c r="BZ22" s="779"/>
      <c r="CA22" s="779"/>
      <c r="CB22" s="779"/>
      <c r="CC22" s="779"/>
      <c r="CD22" s="779"/>
      <c r="CE22" s="779"/>
      <c r="CF22" s="779"/>
      <c r="CG22" s="780"/>
      <c r="CH22" s="781"/>
      <c r="CI22" s="773"/>
      <c r="CJ22" s="773"/>
      <c r="CK22" s="773"/>
      <c r="CL22" s="782"/>
      <c r="CM22" s="781"/>
      <c r="CN22" s="773"/>
      <c r="CO22" s="773"/>
      <c r="CP22" s="773"/>
      <c r="CQ22" s="782"/>
      <c r="CR22" s="781"/>
      <c r="CS22" s="773"/>
      <c r="CT22" s="773"/>
      <c r="CU22" s="773"/>
      <c r="CV22" s="782"/>
      <c r="CW22" s="781"/>
      <c r="CX22" s="773"/>
      <c r="CY22" s="773"/>
      <c r="CZ22" s="773"/>
      <c r="DA22" s="782"/>
      <c r="DB22" s="781"/>
      <c r="DC22" s="773"/>
      <c r="DD22" s="773"/>
      <c r="DE22" s="773"/>
      <c r="DF22" s="782"/>
      <c r="DG22" s="781"/>
      <c r="DH22" s="773"/>
      <c r="DI22" s="773"/>
      <c r="DJ22" s="773"/>
      <c r="DK22" s="782"/>
      <c r="DL22" s="781"/>
      <c r="DM22" s="773"/>
      <c r="DN22" s="773"/>
      <c r="DO22" s="773"/>
      <c r="DP22" s="782"/>
      <c r="DQ22" s="781"/>
      <c r="DR22" s="773"/>
      <c r="DS22" s="773"/>
      <c r="DT22" s="773"/>
      <c r="DU22" s="782"/>
      <c r="DV22" s="778"/>
      <c r="DW22" s="779"/>
      <c r="DX22" s="779"/>
      <c r="DY22" s="779"/>
      <c r="DZ22" s="783"/>
      <c r="EA22" s="234"/>
    </row>
    <row r="23" spans="1:131" s="235" customFormat="1" ht="26.25" customHeight="1" thickBot="1" x14ac:dyDescent="0.2">
      <c r="A23" s="240" t="s">
        <v>403</v>
      </c>
      <c r="B23" s="796" t="s">
        <v>404</v>
      </c>
      <c r="C23" s="797"/>
      <c r="D23" s="797"/>
      <c r="E23" s="797"/>
      <c r="F23" s="797"/>
      <c r="G23" s="797"/>
      <c r="H23" s="797"/>
      <c r="I23" s="797"/>
      <c r="J23" s="797"/>
      <c r="K23" s="797"/>
      <c r="L23" s="797"/>
      <c r="M23" s="797"/>
      <c r="N23" s="797"/>
      <c r="O23" s="797"/>
      <c r="P23" s="798"/>
      <c r="Q23" s="799">
        <v>394096</v>
      </c>
      <c r="R23" s="800"/>
      <c r="S23" s="800"/>
      <c r="T23" s="800"/>
      <c r="U23" s="800"/>
      <c r="V23" s="800">
        <v>378199</v>
      </c>
      <c r="W23" s="800"/>
      <c r="X23" s="800"/>
      <c r="Y23" s="800"/>
      <c r="Z23" s="800"/>
      <c r="AA23" s="800">
        <v>15897</v>
      </c>
      <c r="AB23" s="800"/>
      <c r="AC23" s="800"/>
      <c r="AD23" s="800"/>
      <c r="AE23" s="801"/>
      <c r="AF23" s="802">
        <v>10232</v>
      </c>
      <c r="AG23" s="800"/>
      <c r="AH23" s="800"/>
      <c r="AI23" s="800"/>
      <c r="AJ23" s="803"/>
      <c r="AK23" s="804"/>
      <c r="AL23" s="805"/>
      <c r="AM23" s="805"/>
      <c r="AN23" s="805"/>
      <c r="AO23" s="805"/>
      <c r="AP23" s="800">
        <v>377959</v>
      </c>
      <c r="AQ23" s="800"/>
      <c r="AR23" s="800"/>
      <c r="AS23" s="800"/>
      <c r="AT23" s="800"/>
      <c r="AU23" s="816"/>
      <c r="AV23" s="816"/>
      <c r="AW23" s="816"/>
      <c r="AX23" s="816"/>
      <c r="AY23" s="817"/>
      <c r="AZ23" s="818" t="s">
        <v>405</v>
      </c>
      <c r="BA23" s="819"/>
      <c r="BB23" s="819"/>
      <c r="BC23" s="819"/>
      <c r="BD23" s="820"/>
      <c r="BE23" s="233"/>
      <c r="BF23" s="233"/>
      <c r="BG23" s="233"/>
      <c r="BH23" s="233"/>
      <c r="BI23" s="233"/>
      <c r="BJ23" s="233"/>
      <c r="BK23" s="233"/>
      <c r="BL23" s="233"/>
      <c r="BM23" s="233"/>
      <c r="BN23" s="233"/>
      <c r="BO23" s="233"/>
      <c r="BP23" s="233"/>
      <c r="BQ23" s="238">
        <v>17</v>
      </c>
      <c r="BR23" s="239"/>
      <c r="BS23" s="778"/>
      <c r="BT23" s="779"/>
      <c r="BU23" s="779"/>
      <c r="BV23" s="779"/>
      <c r="BW23" s="779"/>
      <c r="BX23" s="779"/>
      <c r="BY23" s="779"/>
      <c r="BZ23" s="779"/>
      <c r="CA23" s="779"/>
      <c r="CB23" s="779"/>
      <c r="CC23" s="779"/>
      <c r="CD23" s="779"/>
      <c r="CE23" s="779"/>
      <c r="CF23" s="779"/>
      <c r="CG23" s="780"/>
      <c r="CH23" s="781"/>
      <c r="CI23" s="773"/>
      <c r="CJ23" s="773"/>
      <c r="CK23" s="773"/>
      <c r="CL23" s="782"/>
      <c r="CM23" s="781"/>
      <c r="CN23" s="773"/>
      <c r="CO23" s="773"/>
      <c r="CP23" s="773"/>
      <c r="CQ23" s="782"/>
      <c r="CR23" s="781"/>
      <c r="CS23" s="773"/>
      <c r="CT23" s="773"/>
      <c r="CU23" s="773"/>
      <c r="CV23" s="782"/>
      <c r="CW23" s="781"/>
      <c r="CX23" s="773"/>
      <c r="CY23" s="773"/>
      <c r="CZ23" s="773"/>
      <c r="DA23" s="782"/>
      <c r="DB23" s="781"/>
      <c r="DC23" s="773"/>
      <c r="DD23" s="773"/>
      <c r="DE23" s="773"/>
      <c r="DF23" s="782"/>
      <c r="DG23" s="781"/>
      <c r="DH23" s="773"/>
      <c r="DI23" s="773"/>
      <c r="DJ23" s="773"/>
      <c r="DK23" s="782"/>
      <c r="DL23" s="781"/>
      <c r="DM23" s="773"/>
      <c r="DN23" s="773"/>
      <c r="DO23" s="773"/>
      <c r="DP23" s="782"/>
      <c r="DQ23" s="781"/>
      <c r="DR23" s="773"/>
      <c r="DS23" s="773"/>
      <c r="DT23" s="773"/>
      <c r="DU23" s="782"/>
      <c r="DV23" s="778"/>
      <c r="DW23" s="779"/>
      <c r="DX23" s="779"/>
      <c r="DY23" s="779"/>
      <c r="DZ23" s="783"/>
      <c r="EA23" s="234"/>
    </row>
    <row r="24" spans="1:131" s="235" customFormat="1" ht="26.25" customHeight="1" x14ac:dyDescent="0.15">
      <c r="A24" s="815" t="s">
        <v>406</v>
      </c>
      <c r="B24" s="815"/>
      <c r="C24" s="815"/>
      <c r="D24" s="815"/>
      <c r="E24" s="815"/>
      <c r="F24" s="815"/>
      <c r="G24" s="815"/>
      <c r="H24" s="815"/>
      <c r="I24" s="815"/>
      <c r="J24" s="815"/>
      <c r="K24" s="815"/>
      <c r="L24" s="815"/>
      <c r="M24" s="815"/>
      <c r="N24" s="815"/>
      <c r="O24" s="815"/>
      <c r="P24" s="815"/>
      <c r="Q24" s="815"/>
      <c r="R24" s="815"/>
      <c r="S24" s="815"/>
      <c r="T24" s="815"/>
      <c r="U24" s="815"/>
      <c r="V24" s="815"/>
      <c r="W24" s="815"/>
      <c r="X24" s="815"/>
      <c r="Y24" s="815"/>
      <c r="Z24" s="815"/>
      <c r="AA24" s="815"/>
      <c r="AB24" s="815"/>
      <c r="AC24" s="815"/>
      <c r="AD24" s="815"/>
      <c r="AE24" s="815"/>
      <c r="AF24" s="815"/>
      <c r="AG24" s="815"/>
      <c r="AH24" s="815"/>
      <c r="AI24" s="815"/>
      <c r="AJ24" s="815"/>
      <c r="AK24" s="815"/>
      <c r="AL24" s="815"/>
      <c r="AM24" s="815"/>
      <c r="AN24" s="815"/>
      <c r="AO24" s="815"/>
      <c r="AP24" s="815"/>
      <c r="AQ24" s="815"/>
      <c r="AR24" s="815"/>
      <c r="AS24" s="815"/>
      <c r="AT24" s="815"/>
      <c r="AU24" s="815"/>
      <c r="AV24" s="815"/>
      <c r="AW24" s="815"/>
      <c r="AX24" s="815"/>
      <c r="AY24" s="815"/>
      <c r="AZ24" s="232"/>
      <c r="BA24" s="232"/>
      <c r="BB24" s="232"/>
      <c r="BC24" s="232"/>
      <c r="BD24" s="232"/>
      <c r="BE24" s="233"/>
      <c r="BF24" s="233"/>
      <c r="BG24" s="233"/>
      <c r="BH24" s="233"/>
      <c r="BI24" s="233"/>
      <c r="BJ24" s="233"/>
      <c r="BK24" s="233"/>
      <c r="BL24" s="233"/>
      <c r="BM24" s="233"/>
      <c r="BN24" s="233"/>
      <c r="BO24" s="233"/>
      <c r="BP24" s="233"/>
      <c r="BQ24" s="238">
        <v>18</v>
      </c>
      <c r="BR24" s="239"/>
      <c r="BS24" s="778"/>
      <c r="BT24" s="779"/>
      <c r="BU24" s="779"/>
      <c r="BV24" s="779"/>
      <c r="BW24" s="779"/>
      <c r="BX24" s="779"/>
      <c r="BY24" s="779"/>
      <c r="BZ24" s="779"/>
      <c r="CA24" s="779"/>
      <c r="CB24" s="779"/>
      <c r="CC24" s="779"/>
      <c r="CD24" s="779"/>
      <c r="CE24" s="779"/>
      <c r="CF24" s="779"/>
      <c r="CG24" s="780"/>
      <c r="CH24" s="781"/>
      <c r="CI24" s="773"/>
      <c r="CJ24" s="773"/>
      <c r="CK24" s="773"/>
      <c r="CL24" s="782"/>
      <c r="CM24" s="781"/>
      <c r="CN24" s="773"/>
      <c r="CO24" s="773"/>
      <c r="CP24" s="773"/>
      <c r="CQ24" s="782"/>
      <c r="CR24" s="781"/>
      <c r="CS24" s="773"/>
      <c r="CT24" s="773"/>
      <c r="CU24" s="773"/>
      <c r="CV24" s="782"/>
      <c r="CW24" s="781"/>
      <c r="CX24" s="773"/>
      <c r="CY24" s="773"/>
      <c r="CZ24" s="773"/>
      <c r="DA24" s="782"/>
      <c r="DB24" s="781"/>
      <c r="DC24" s="773"/>
      <c r="DD24" s="773"/>
      <c r="DE24" s="773"/>
      <c r="DF24" s="782"/>
      <c r="DG24" s="781"/>
      <c r="DH24" s="773"/>
      <c r="DI24" s="773"/>
      <c r="DJ24" s="773"/>
      <c r="DK24" s="782"/>
      <c r="DL24" s="781"/>
      <c r="DM24" s="773"/>
      <c r="DN24" s="773"/>
      <c r="DO24" s="773"/>
      <c r="DP24" s="782"/>
      <c r="DQ24" s="781"/>
      <c r="DR24" s="773"/>
      <c r="DS24" s="773"/>
      <c r="DT24" s="773"/>
      <c r="DU24" s="782"/>
      <c r="DV24" s="778"/>
      <c r="DW24" s="779"/>
      <c r="DX24" s="779"/>
      <c r="DY24" s="779"/>
      <c r="DZ24" s="783"/>
      <c r="EA24" s="234"/>
    </row>
    <row r="25" spans="1:131" ht="26.25" customHeight="1" thickBot="1" x14ac:dyDescent="0.2">
      <c r="A25" s="725" t="s">
        <v>407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8"/>
      <c r="BT25" s="779"/>
      <c r="BU25" s="779"/>
      <c r="BV25" s="779"/>
      <c r="BW25" s="779"/>
      <c r="BX25" s="779"/>
      <c r="BY25" s="779"/>
      <c r="BZ25" s="779"/>
      <c r="CA25" s="779"/>
      <c r="CB25" s="779"/>
      <c r="CC25" s="779"/>
      <c r="CD25" s="779"/>
      <c r="CE25" s="779"/>
      <c r="CF25" s="779"/>
      <c r="CG25" s="780"/>
      <c r="CH25" s="781"/>
      <c r="CI25" s="773"/>
      <c r="CJ25" s="773"/>
      <c r="CK25" s="773"/>
      <c r="CL25" s="782"/>
      <c r="CM25" s="781"/>
      <c r="CN25" s="773"/>
      <c r="CO25" s="773"/>
      <c r="CP25" s="773"/>
      <c r="CQ25" s="782"/>
      <c r="CR25" s="781"/>
      <c r="CS25" s="773"/>
      <c r="CT25" s="773"/>
      <c r="CU25" s="773"/>
      <c r="CV25" s="782"/>
      <c r="CW25" s="781"/>
      <c r="CX25" s="773"/>
      <c r="CY25" s="773"/>
      <c r="CZ25" s="773"/>
      <c r="DA25" s="782"/>
      <c r="DB25" s="781"/>
      <c r="DC25" s="773"/>
      <c r="DD25" s="773"/>
      <c r="DE25" s="773"/>
      <c r="DF25" s="782"/>
      <c r="DG25" s="781"/>
      <c r="DH25" s="773"/>
      <c r="DI25" s="773"/>
      <c r="DJ25" s="773"/>
      <c r="DK25" s="782"/>
      <c r="DL25" s="781"/>
      <c r="DM25" s="773"/>
      <c r="DN25" s="773"/>
      <c r="DO25" s="773"/>
      <c r="DP25" s="782"/>
      <c r="DQ25" s="781"/>
      <c r="DR25" s="773"/>
      <c r="DS25" s="773"/>
      <c r="DT25" s="773"/>
      <c r="DU25" s="782"/>
      <c r="DV25" s="778"/>
      <c r="DW25" s="779"/>
      <c r="DX25" s="779"/>
      <c r="DY25" s="779"/>
      <c r="DZ25" s="783"/>
      <c r="EA25" s="230"/>
    </row>
    <row r="26" spans="1:131" ht="26.25" customHeight="1" x14ac:dyDescent="0.15">
      <c r="A26" s="727" t="s">
        <v>375</v>
      </c>
      <c r="B26" s="728"/>
      <c r="C26" s="728"/>
      <c r="D26" s="728"/>
      <c r="E26" s="728"/>
      <c r="F26" s="728"/>
      <c r="G26" s="728"/>
      <c r="H26" s="728"/>
      <c r="I26" s="728"/>
      <c r="J26" s="728"/>
      <c r="K26" s="728"/>
      <c r="L26" s="728"/>
      <c r="M26" s="728"/>
      <c r="N26" s="728"/>
      <c r="O26" s="728"/>
      <c r="P26" s="729"/>
      <c r="Q26" s="733" t="s">
        <v>408</v>
      </c>
      <c r="R26" s="734"/>
      <c r="S26" s="734"/>
      <c r="T26" s="734"/>
      <c r="U26" s="735"/>
      <c r="V26" s="733" t="s">
        <v>409</v>
      </c>
      <c r="W26" s="734"/>
      <c r="X26" s="734"/>
      <c r="Y26" s="734"/>
      <c r="Z26" s="735"/>
      <c r="AA26" s="733" t="s">
        <v>410</v>
      </c>
      <c r="AB26" s="734"/>
      <c r="AC26" s="734"/>
      <c r="AD26" s="734"/>
      <c r="AE26" s="734"/>
      <c r="AF26" s="821" t="s">
        <v>411</v>
      </c>
      <c r="AG26" s="822"/>
      <c r="AH26" s="822"/>
      <c r="AI26" s="822"/>
      <c r="AJ26" s="823"/>
      <c r="AK26" s="734" t="s">
        <v>412</v>
      </c>
      <c r="AL26" s="734"/>
      <c r="AM26" s="734"/>
      <c r="AN26" s="734"/>
      <c r="AO26" s="735"/>
      <c r="AP26" s="733" t="s">
        <v>413</v>
      </c>
      <c r="AQ26" s="734"/>
      <c r="AR26" s="734"/>
      <c r="AS26" s="734"/>
      <c r="AT26" s="735"/>
      <c r="AU26" s="733" t="s">
        <v>414</v>
      </c>
      <c r="AV26" s="734"/>
      <c r="AW26" s="734"/>
      <c r="AX26" s="734"/>
      <c r="AY26" s="735"/>
      <c r="AZ26" s="733" t="s">
        <v>415</v>
      </c>
      <c r="BA26" s="734"/>
      <c r="BB26" s="734"/>
      <c r="BC26" s="734"/>
      <c r="BD26" s="735"/>
      <c r="BE26" s="733" t="s">
        <v>382</v>
      </c>
      <c r="BF26" s="734"/>
      <c r="BG26" s="734"/>
      <c r="BH26" s="734"/>
      <c r="BI26" s="740"/>
      <c r="BJ26" s="232"/>
      <c r="BK26" s="232"/>
      <c r="BL26" s="232"/>
      <c r="BM26" s="232"/>
      <c r="BN26" s="232"/>
      <c r="BO26" s="241"/>
      <c r="BP26" s="241"/>
      <c r="BQ26" s="238">
        <v>20</v>
      </c>
      <c r="BR26" s="239"/>
      <c r="BS26" s="778"/>
      <c r="BT26" s="779"/>
      <c r="BU26" s="779"/>
      <c r="BV26" s="779"/>
      <c r="BW26" s="779"/>
      <c r="BX26" s="779"/>
      <c r="BY26" s="779"/>
      <c r="BZ26" s="779"/>
      <c r="CA26" s="779"/>
      <c r="CB26" s="779"/>
      <c r="CC26" s="779"/>
      <c r="CD26" s="779"/>
      <c r="CE26" s="779"/>
      <c r="CF26" s="779"/>
      <c r="CG26" s="780"/>
      <c r="CH26" s="781"/>
      <c r="CI26" s="773"/>
      <c r="CJ26" s="773"/>
      <c r="CK26" s="773"/>
      <c r="CL26" s="782"/>
      <c r="CM26" s="781"/>
      <c r="CN26" s="773"/>
      <c r="CO26" s="773"/>
      <c r="CP26" s="773"/>
      <c r="CQ26" s="782"/>
      <c r="CR26" s="781"/>
      <c r="CS26" s="773"/>
      <c r="CT26" s="773"/>
      <c r="CU26" s="773"/>
      <c r="CV26" s="782"/>
      <c r="CW26" s="781"/>
      <c r="CX26" s="773"/>
      <c r="CY26" s="773"/>
      <c r="CZ26" s="773"/>
      <c r="DA26" s="782"/>
      <c r="DB26" s="781"/>
      <c r="DC26" s="773"/>
      <c r="DD26" s="773"/>
      <c r="DE26" s="773"/>
      <c r="DF26" s="782"/>
      <c r="DG26" s="781"/>
      <c r="DH26" s="773"/>
      <c r="DI26" s="773"/>
      <c r="DJ26" s="773"/>
      <c r="DK26" s="782"/>
      <c r="DL26" s="781"/>
      <c r="DM26" s="773"/>
      <c r="DN26" s="773"/>
      <c r="DO26" s="773"/>
      <c r="DP26" s="782"/>
      <c r="DQ26" s="781"/>
      <c r="DR26" s="773"/>
      <c r="DS26" s="773"/>
      <c r="DT26" s="773"/>
      <c r="DU26" s="782"/>
      <c r="DV26" s="778"/>
      <c r="DW26" s="779"/>
      <c r="DX26" s="779"/>
      <c r="DY26" s="779"/>
      <c r="DZ26" s="783"/>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24"/>
      <c r="AG27" s="825"/>
      <c r="AH27" s="825"/>
      <c r="AI27" s="825"/>
      <c r="AJ27" s="826"/>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8"/>
      <c r="BT27" s="779"/>
      <c r="BU27" s="779"/>
      <c r="BV27" s="779"/>
      <c r="BW27" s="779"/>
      <c r="BX27" s="779"/>
      <c r="BY27" s="779"/>
      <c r="BZ27" s="779"/>
      <c r="CA27" s="779"/>
      <c r="CB27" s="779"/>
      <c r="CC27" s="779"/>
      <c r="CD27" s="779"/>
      <c r="CE27" s="779"/>
      <c r="CF27" s="779"/>
      <c r="CG27" s="780"/>
      <c r="CH27" s="781"/>
      <c r="CI27" s="773"/>
      <c r="CJ27" s="773"/>
      <c r="CK27" s="773"/>
      <c r="CL27" s="782"/>
      <c r="CM27" s="781"/>
      <c r="CN27" s="773"/>
      <c r="CO27" s="773"/>
      <c r="CP27" s="773"/>
      <c r="CQ27" s="782"/>
      <c r="CR27" s="781"/>
      <c r="CS27" s="773"/>
      <c r="CT27" s="773"/>
      <c r="CU27" s="773"/>
      <c r="CV27" s="782"/>
      <c r="CW27" s="781"/>
      <c r="CX27" s="773"/>
      <c r="CY27" s="773"/>
      <c r="CZ27" s="773"/>
      <c r="DA27" s="782"/>
      <c r="DB27" s="781"/>
      <c r="DC27" s="773"/>
      <c r="DD27" s="773"/>
      <c r="DE27" s="773"/>
      <c r="DF27" s="782"/>
      <c r="DG27" s="781"/>
      <c r="DH27" s="773"/>
      <c r="DI27" s="773"/>
      <c r="DJ27" s="773"/>
      <c r="DK27" s="782"/>
      <c r="DL27" s="781"/>
      <c r="DM27" s="773"/>
      <c r="DN27" s="773"/>
      <c r="DO27" s="773"/>
      <c r="DP27" s="782"/>
      <c r="DQ27" s="781"/>
      <c r="DR27" s="773"/>
      <c r="DS27" s="773"/>
      <c r="DT27" s="773"/>
      <c r="DU27" s="782"/>
      <c r="DV27" s="778"/>
      <c r="DW27" s="779"/>
      <c r="DX27" s="779"/>
      <c r="DY27" s="779"/>
      <c r="DZ27" s="783"/>
      <c r="EA27" s="230"/>
    </row>
    <row r="28" spans="1:131" ht="26.25" customHeight="1" thickTop="1" x14ac:dyDescent="0.15">
      <c r="A28" s="242">
        <v>1</v>
      </c>
      <c r="B28" s="749" t="s">
        <v>416</v>
      </c>
      <c r="C28" s="750"/>
      <c r="D28" s="750"/>
      <c r="E28" s="750"/>
      <c r="F28" s="750"/>
      <c r="G28" s="750"/>
      <c r="H28" s="750"/>
      <c r="I28" s="750"/>
      <c r="J28" s="750"/>
      <c r="K28" s="750"/>
      <c r="L28" s="750"/>
      <c r="M28" s="750"/>
      <c r="N28" s="750"/>
      <c r="O28" s="750"/>
      <c r="P28" s="751"/>
      <c r="Q28" s="829">
        <v>66812</v>
      </c>
      <c r="R28" s="830"/>
      <c r="S28" s="830"/>
      <c r="T28" s="830"/>
      <c r="U28" s="830"/>
      <c r="V28" s="830">
        <v>66578</v>
      </c>
      <c r="W28" s="830"/>
      <c r="X28" s="830"/>
      <c r="Y28" s="830"/>
      <c r="Z28" s="830"/>
      <c r="AA28" s="830">
        <v>234</v>
      </c>
      <c r="AB28" s="830"/>
      <c r="AC28" s="830"/>
      <c r="AD28" s="830"/>
      <c r="AE28" s="831"/>
      <c r="AF28" s="832">
        <v>234</v>
      </c>
      <c r="AG28" s="830"/>
      <c r="AH28" s="830"/>
      <c r="AI28" s="830"/>
      <c r="AJ28" s="833"/>
      <c r="AK28" s="834">
        <v>6146</v>
      </c>
      <c r="AL28" s="835"/>
      <c r="AM28" s="835"/>
      <c r="AN28" s="835"/>
      <c r="AO28" s="835"/>
      <c r="AP28" s="835" t="s">
        <v>620</v>
      </c>
      <c r="AQ28" s="835"/>
      <c r="AR28" s="835"/>
      <c r="AS28" s="835"/>
      <c r="AT28" s="835"/>
      <c r="AU28" s="835" t="s">
        <v>620</v>
      </c>
      <c r="AV28" s="835"/>
      <c r="AW28" s="835"/>
      <c r="AX28" s="835"/>
      <c r="AY28" s="835"/>
      <c r="AZ28" s="836" t="s">
        <v>620</v>
      </c>
      <c r="BA28" s="836"/>
      <c r="BB28" s="836"/>
      <c r="BC28" s="836"/>
      <c r="BD28" s="836"/>
      <c r="BE28" s="827"/>
      <c r="BF28" s="827"/>
      <c r="BG28" s="827"/>
      <c r="BH28" s="827"/>
      <c r="BI28" s="828"/>
      <c r="BJ28" s="232"/>
      <c r="BK28" s="232"/>
      <c r="BL28" s="232"/>
      <c r="BM28" s="232"/>
      <c r="BN28" s="232"/>
      <c r="BO28" s="241"/>
      <c r="BP28" s="241"/>
      <c r="BQ28" s="238">
        <v>22</v>
      </c>
      <c r="BR28" s="239"/>
      <c r="BS28" s="778"/>
      <c r="BT28" s="779"/>
      <c r="BU28" s="779"/>
      <c r="BV28" s="779"/>
      <c r="BW28" s="779"/>
      <c r="BX28" s="779"/>
      <c r="BY28" s="779"/>
      <c r="BZ28" s="779"/>
      <c r="CA28" s="779"/>
      <c r="CB28" s="779"/>
      <c r="CC28" s="779"/>
      <c r="CD28" s="779"/>
      <c r="CE28" s="779"/>
      <c r="CF28" s="779"/>
      <c r="CG28" s="780"/>
      <c r="CH28" s="781"/>
      <c r="CI28" s="773"/>
      <c r="CJ28" s="773"/>
      <c r="CK28" s="773"/>
      <c r="CL28" s="782"/>
      <c r="CM28" s="781"/>
      <c r="CN28" s="773"/>
      <c r="CO28" s="773"/>
      <c r="CP28" s="773"/>
      <c r="CQ28" s="782"/>
      <c r="CR28" s="781"/>
      <c r="CS28" s="773"/>
      <c r="CT28" s="773"/>
      <c r="CU28" s="773"/>
      <c r="CV28" s="782"/>
      <c r="CW28" s="781"/>
      <c r="CX28" s="773"/>
      <c r="CY28" s="773"/>
      <c r="CZ28" s="773"/>
      <c r="DA28" s="782"/>
      <c r="DB28" s="781"/>
      <c r="DC28" s="773"/>
      <c r="DD28" s="773"/>
      <c r="DE28" s="773"/>
      <c r="DF28" s="782"/>
      <c r="DG28" s="781"/>
      <c r="DH28" s="773"/>
      <c r="DI28" s="773"/>
      <c r="DJ28" s="773"/>
      <c r="DK28" s="782"/>
      <c r="DL28" s="781"/>
      <c r="DM28" s="773"/>
      <c r="DN28" s="773"/>
      <c r="DO28" s="773"/>
      <c r="DP28" s="782"/>
      <c r="DQ28" s="781"/>
      <c r="DR28" s="773"/>
      <c r="DS28" s="773"/>
      <c r="DT28" s="773"/>
      <c r="DU28" s="782"/>
      <c r="DV28" s="778"/>
      <c r="DW28" s="779"/>
      <c r="DX28" s="779"/>
      <c r="DY28" s="779"/>
      <c r="DZ28" s="783"/>
      <c r="EA28" s="230"/>
    </row>
    <row r="29" spans="1:131" ht="26.25" customHeight="1" x14ac:dyDescent="0.15">
      <c r="A29" s="242">
        <v>2</v>
      </c>
      <c r="B29" s="784" t="s">
        <v>417</v>
      </c>
      <c r="C29" s="785"/>
      <c r="D29" s="785"/>
      <c r="E29" s="785"/>
      <c r="F29" s="785"/>
      <c r="G29" s="785"/>
      <c r="H29" s="785"/>
      <c r="I29" s="785"/>
      <c r="J29" s="785"/>
      <c r="K29" s="785"/>
      <c r="L29" s="785"/>
      <c r="M29" s="785"/>
      <c r="N29" s="785"/>
      <c r="O29" s="785"/>
      <c r="P29" s="786"/>
      <c r="Q29" s="794">
        <v>69061</v>
      </c>
      <c r="R29" s="795"/>
      <c r="S29" s="795"/>
      <c r="T29" s="795"/>
      <c r="U29" s="795"/>
      <c r="V29" s="795">
        <v>66807</v>
      </c>
      <c r="W29" s="795"/>
      <c r="X29" s="795"/>
      <c r="Y29" s="795"/>
      <c r="Z29" s="795"/>
      <c r="AA29" s="795">
        <v>2254</v>
      </c>
      <c r="AB29" s="795"/>
      <c r="AC29" s="795"/>
      <c r="AD29" s="795"/>
      <c r="AE29" s="790"/>
      <c r="AF29" s="792">
        <v>2254</v>
      </c>
      <c r="AG29" s="788"/>
      <c r="AH29" s="788"/>
      <c r="AI29" s="788"/>
      <c r="AJ29" s="791"/>
      <c r="AK29" s="841">
        <v>10663</v>
      </c>
      <c r="AL29" s="837"/>
      <c r="AM29" s="837"/>
      <c r="AN29" s="837"/>
      <c r="AO29" s="837"/>
      <c r="AP29" s="837" t="s">
        <v>620</v>
      </c>
      <c r="AQ29" s="837"/>
      <c r="AR29" s="837"/>
      <c r="AS29" s="837"/>
      <c r="AT29" s="837"/>
      <c r="AU29" s="837" t="s">
        <v>620</v>
      </c>
      <c r="AV29" s="837"/>
      <c r="AW29" s="837"/>
      <c r="AX29" s="837"/>
      <c r="AY29" s="837"/>
      <c r="AZ29" s="838" t="s">
        <v>620</v>
      </c>
      <c r="BA29" s="838"/>
      <c r="BB29" s="838"/>
      <c r="BC29" s="838"/>
      <c r="BD29" s="838"/>
      <c r="BE29" s="839"/>
      <c r="BF29" s="839"/>
      <c r="BG29" s="839"/>
      <c r="BH29" s="839"/>
      <c r="BI29" s="840"/>
      <c r="BJ29" s="232"/>
      <c r="BK29" s="232"/>
      <c r="BL29" s="232"/>
      <c r="BM29" s="232"/>
      <c r="BN29" s="232"/>
      <c r="BO29" s="241"/>
      <c r="BP29" s="241"/>
      <c r="BQ29" s="238">
        <v>23</v>
      </c>
      <c r="BR29" s="239"/>
      <c r="BS29" s="778"/>
      <c r="BT29" s="779"/>
      <c r="BU29" s="779"/>
      <c r="BV29" s="779"/>
      <c r="BW29" s="779"/>
      <c r="BX29" s="779"/>
      <c r="BY29" s="779"/>
      <c r="BZ29" s="779"/>
      <c r="CA29" s="779"/>
      <c r="CB29" s="779"/>
      <c r="CC29" s="779"/>
      <c r="CD29" s="779"/>
      <c r="CE29" s="779"/>
      <c r="CF29" s="779"/>
      <c r="CG29" s="780"/>
      <c r="CH29" s="781"/>
      <c r="CI29" s="773"/>
      <c r="CJ29" s="773"/>
      <c r="CK29" s="773"/>
      <c r="CL29" s="782"/>
      <c r="CM29" s="781"/>
      <c r="CN29" s="773"/>
      <c r="CO29" s="773"/>
      <c r="CP29" s="773"/>
      <c r="CQ29" s="782"/>
      <c r="CR29" s="781"/>
      <c r="CS29" s="773"/>
      <c r="CT29" s="773"/>
      <c r="CU29" s="773"/>
      <c r="CV29" s="782"/>
      <c r="CW29" s="781"/>
      <c r="CX29" s="773"/>
      <c r="CY29" s="773"/>
      <c r="CZ29" s="773"/>
      <c r="DA29" s="782"/>
      <c r="DB29" s="781"/>
      <c r="DC29" s="773"/>
      <c r="DD29" s="773"/>
      <c r="DE29" s="773"/>
      <c r="DF29" s="782"/>
      <c r="DG29" s="781"/>
      <c r="DH29" s="773"/>
      <c r="DI29" s="773"/>
      <c r="DJ29" s="773"/>
      <c r="DK29" s="782"/>
      <c r="DL29" s="781"/>
      <c r="DM29" s="773"/>
      <c r="DN29" s="773"/>
      <c r="DO29" s="773"/>
      <c r="DP29" s="782"/>
      <c r="DQ29" s="781"/>
      <c r="DR29" s="773"/>
      <c r="DS29" s="773"/>
      <c r="DT29" s="773"/>
      <c r="DU29" s="782"/>
      <c r="DV29" s="778"/>
      <c r="DW29" s="779"/>
      <c r="DX29" s="779"/>
      <c r="DY29" s="779"/>
      <c r="DZ29" s="783"/>
      <c r="EA29" s="230"/>
    </row>
    <row r="30" spans="1:131" ht="26.25" customHeight="1" x14ac:dyDescent="0.15">
      <c r="A30" s="242">
        <v>3</v>
      </c>
      <c r="B30" s="784" t="s">
        <v>418</v>
      </c>
      <c r="C30" s="785"/>
      <c r="D30" s="785"/>
      <c r="E30" s="785"/>
      <c r="F30" s="785"/>
      <c r="G30" s="785"/>
      <c r="H30" s="785"/>
      <c r="I30" s="785"/>
      <c r="J30" s="785"/>
      <c r="K30" s="785"/>
      <c r="L30" s="785"/>
      <c r="M30" s="785"/>
      <c r="N30" s="785"/>
      <c r="O30" s="785"/>
      <c r="P30" s="786"/>
      <c r="Q30" s="794">
        <v>10186</v>
      </c>
      <c r="R30" s="795"/>
      <c r="S30" s="795"/>
      <c r="T30" s="795"/>
      <c r="U30" s="795"/>
      <c r="V30" s="795">
        <v>10175</v>
      </c>
      <c r="W30" s="795"/>
      <c r="X30" s="795"/>
      <c r="Y30" s="795"/>
      <c r="Z30" s="795"/>
      <c r="AA30" s="795">
        <v>12</v>
      </c>
      <c r="AB30" s="795"/>
      <c r="AC30" s="795"/>
      <c r="AD30" s="795"/>
      <c r="AE30" s="790"/>
      <c r="AF30" s="792">
        <v>12</v>
      </c>
      <c r="AG30" s="788"/>
      <c r="AH30" s="788"/>
      <c r="AI30" s="788"/>
      <c r="AJ30" s="791"/>
      <c r="AK30" s="841">
        <v>1871</v>
      </c>
      <c r="AL30" s="837"/>
      <c r="AM30" s="837"/>
      <c r="AN30" s="837"/>
      <c r="AO30" s="837"/>
      <c r="AP30" s="837" t="s">
        <v>620</v>
      </c>
      <c r="AQ30" s="837"/>
      <c r="AR30" s="837"/>
      <c r="AS30" s="837"/>
      <c r="AT30" s="837"/>
      <c r="AU30" s="837" t="s">
        <v>620</v>
      </c>
      <c r="AV30" s="837"/>
      <c r="AW30" s="837"/>
      <c r="AX30" s="837"/>
      <c r="AY30" s="837"/>
      <c r="AZ30" s="838" t="s">
        <v>620</v>
      </c>
      <c r="BA30" s="838"/>
      <c r="BB30" s="838"/>
      <c r="BC30" s="838"/>
      <c r="BD30" s="838"/>
      <c r="BE30" s="839"/>
      <c r="BF30" s="839"/>
      <c r="BG30" s="839"/>
      <c r="BH30" s="839"/>
      <c r="BI30" s="840"/>
      <c r="BJ30" s="232"/>
      <c r="BK30" s="232"/>
      <c r="BL30" s="232"/>
      <c r="BM30" s="232"/>
      <c r="BN30" s="232"/>
      <c r="BO30" s="241"/>
      <c r="BP30" s="241"/>
      <c r="BQ30" s="238">
        <v>24</v>
      </c>
      <c r="BR30" s="239"/>
      <c r="BS30" s="778"/>
      <c r="BT30" s="779"/>
      <c r="BU30" s="779"/>
      <c r="BV30" s="779"/>
      <c r="BW30" s="779"/>
      <c r="BX30" s="779"/>
      <c r="BY30" s="779"/>
      <c r="BZ30" s="779"/>
      <c r="CA30" s="779"/>
      <c r="CB30" s="779"/>
      <c r="CC30" s="779"/>
      <c r="CD30" s="779"/>
      <c r="CE30" s="779"/>
      <c r="CF30" s="779"/>
      <c r="CG30" s="780"/>
      <c r="CH30" s="781"/>
      <c r="CI30" s="773"/>
      <c r="CJ30" s="773"/>
      <c r="CK30" s="773"/>
      <c r="CL30" s="782"/>
      <c r="CM30" s="781"/>
      <c r="CN30" s="773"/>
      <c r="CO30" s="773"/>
      <c r="CP30" s="773"/>
      <c r="CQ30" s="782"/>
      <c r="CR30" s="781"/>
      <c r="CS30" s="773"/>
      <c r="CT30" s="773"/>
      <c r="CU30" s="773"/>
      <c r="CV30" s="782"/>
      <c r="CW30" s="781"/>
      <c r="CX30" s="773"/>
      <c r="CY30" s="773"/>
      <c r="CZ30" s="773"/>
      <c r="DA30" s="782"/>
      <c r="DB30" s="781"/>
      <c r="DC30" s="773"/>
      <c r="DD30" s="773"/>
      <c r="DE30" s="773"/>
      <c r="DF30" s="782"/>
      <c r="DG30" s="781"/>
      <c r="DH30" s="773"/>
      <c r="DI30" s="773"/>
      <c r="DJ30" s="773"/>
      <c r="DK30" s="782"/>
      <c r="DL30" s="781"/>
      <c r="DM30" s="773"/>
      <c r="DN30" s="773"/>
      <c r="DO30" s="773"/>
      <c r="DP30" s="782"/>
      <c r="DQ30" s="781"/>
      <c r="DR30" s="773"/>
      <c r="DS30" s="773"/>
      <c r="DT30" s="773"/>
      <c r="DU30" s="782"/>
      <c r="DV30" s="778"/>
      <c r="DW30" s="779"/>
      <c r="DX30" s="779"/>
      <c r="DY30" s="779"/>
      <c r="DZ30" s="783"/>
      <c r="EA30" s="230"/>
    </row>
    <row r="31" spans="1:131" ht="26.25" customHeight="1" x14ac:dyDescent="0.15">
      <c r="A31" s="242">
        <v>4</v>
      </c>
      <c r="B31" s="784" t="s">
        <v>419</v>
      </c>
      <c r="C31" s="785"/>
      <c r="D31" s="785"/>
      <c r="E31" s="785"/>
      <c r="F31" s="785"/>
      <c r="G31" s="785"/>
      <c r="H31" s="785"/>
      <c r="I31" s="785"/>
      <c r="J31" s="785"/>
      <c r="K31" s="785"/>
      <c r="L31" s="785"/>
      <c r="M31" s="785"/>
      <c r="N31" s="785"/>
      <c r="O31" s="785"/>
      <c r="P31" s="786"/>
      <c r="Q31" s="794">
        <v>19180</v>
      </c>
      <c r="R31" s="795"/>
      <c r="S31" s="795"/>
      <c r="T31" s="795"/>
      <c r="U31" s="795"/>
      <c r="V31" s="795">
        <v>19180</v>
      </c>
      <c r="W31" s="795"/>
      <c r="X31" s="795"/>
      <c r="Y31" s="795"/>
      <c r="Z31" s="795"/>
      <c r="AA31" s="795" t="s">
        <v>620</v>
      </c>
      <c r="AB31" s="795"/>
      <c r="AC31" s="795"/>
      <c r="AD31" s="795"/>
      <c r="AE31" s="790"/>
      <c r="AF31" s="792">
        <v>198</v>
      </c>
      <c r="AG31" s="788"/>
      <c r="AH31" s="788"/>
      <c r="AI31" s="788"/>
      <c r="AJ31" s="791"/>
      <c r="AK31" s="841">
        <v>9162</v>
      </c>
      <c r="AL31" s="837"/>
      <c r="AM31" s="837"/>
      <c r="AN31" s="837"/>
      <c r="AO31" s="837"/>
      <c r="AP31" s="837">
        <v>198801</v>
      </c>
      <c r="AQ31" s="837"/>
      <c r="AR31" s="837"/>
      <c r="AS31" s="837"/>
      <c r="AT31" s="837"/>
      <c r="AU31" s="837">
        <v>89063</v>
      </c>
      <c r="AV31" s="837"/>
      <c r="AW31" s="837"/>
      <c r="AX31" s="837"/>
      <c r="AY31" s="837"/>
      <c r="AZ31" s="838" t="s">
        <v>620</v>
      </c>
      <c r="BA31" s="838"/>
      <c r="BB31" s="838"/>
      <c r="BC31" s="838"/>
      <c r="BD31" s="838"/>
      <c r="BE31" s="839" t="s">
        <v>420</v>
      </c>
      <c r="BF31" s="839"/>
      <c r="BG31" s="839"/>
      <c r="BH31" s="839"/>
      <c r="BI31" s="840"/>
      <c r="BJ31" s="232"/>
      <c r="BK31" s="232"/>
      <c r="BL31" s="232"/>
      <c r="BM31" s="232"/>
      <c r="BN31" s="232"/>
      <c r="BO31" s="241"/>
      <c r="BP31" s="241"/>
      <c r="BQ31" s="238">
        <v>25</v>
      </c>
      <c r="BR31" s="239"/>
      <c r="BS31" s="778"/>
      <c r="BT31" s="779"/>
      <c r="BU31" s="779"/>
      <c r="BV31" s="779"/>
      <c r="BW31" s="779"/>
      <c r="BX31" s="779"/>
      <c r="BY31" s="779"/>
      <c r="BZ31" s="779"/>
      <c r="CA31" s="779"/>
      <c r="CB31" s="779"/>
      <c r="CC31" s="779"/>
      <c r="CD31" s="779"/>
      <c r="CE31" s="779"/>
      <c r="CF31" s="779"/>
      <c r="CG31" s="780"/>
      <c r="CH31" s="781"/>
      <c r="CI31" s="773"/>
      <c r="CJ31" s="773"/>
      <c r="CK31" s="773"/>
      <c r="CL31" s="782"/>
      <c r="CM31" s="781"/>
      <c r="CN31" s="773"/>
      <c r="CO31" s="773"/>
      <c r="CP31" s="773"/>
      <c r="CQ31" s="782"/>
      <c r="CR31" s="781"/>
      <c r="CS31" s="773"/>
      <c r="CT31" s="773"/>
      <c r="CU31" s="773"/>
      <c r="CV31" s="782"/>
      <c r="CW31" s="781"/>
      <c r="CX31" s="773"/>
      <c r="CY31" s="773"/>
      <c r="CZ31" s="773"/>
      <c r="DA31" s="782"/>
      <c r="DB31" s="781"/>
      <c r="DC31" s="773"/>
      <c r="DD31" s="773"/>
      <c r="DE31" s="773"/>
      <c r="DF31" s="782"/>
      <c r="DG31" s="781"/>
      <c r="DH31" s="773"/>
      <c r="DI31" s="773"/>
      <c r="DJ31" s="773"/>
      <c r="DK31" s="782"/>
      <c r="DL31" s="781"/>
      <c r="DM31" s="773"/>
      <c r="DN31" s="773"/>
      <c r="DO31" s="773"/>
      <c r="DP31" s="782"/>
      <c r="DQ31" s="781"/>
      <c r="DR31" s="773"/>
      <c r="DS31" s="773"/>
      <c r="DT31" s="773"/>
      <c r="DU31" s="782"/>
      <c r="DV31" s="778"/>
      <c r="DW31" s="779"/>
      <c r="DX31" s="779"/>
      <c r="DY31" s="779"/>
      <c r="DZ31" s="783"/>
      <c r="EA31" s="230"/>
    </row>
    <row r="32" spans="1:131" ht="26.25" customHeight="1" x14ac:dyDescent="0.15">
      <c r="A32" s="242">
        <v>5</v>
      </c>
      <c r="B32" s="784" t="s">
        <v>421</v>
      </c>
      <c r="C32" s="785"/>
      <c r="D32" s="785"/>
      <c r="E32" s="785"/>
      <c r="F32" s="785"/>
      <c r="G32" s="785"/>
      <c r="H32" s="785"/>
      <c r="I32" s="785"/>
      <c r="J32" s="785"/>
      <c r="K32" s="785"/>
      <c r="L32" s="785"/>
      <c r="M32" s="785"/>
      <c r="N32" s="785"/>
      <c r="O32" s="785"/>
      <c r="P32" s="786"/>
      <c r="Q32" s="794">
        <v>796</v>
      </c>
      <c r="R32" s="795"/>
      <c r="S32" s="795"/>
      <c r="T32" s="795"/>
      <c r="U32" s="795"/>
      <c r="V32" s="795">
        <v>731</v>
      </c>
      <c r="W32" s="795"/>
      <c r="X32" s="795"/>
      <c r="Y32" s="795"/>
      <c r="Z32" s="795"/>
      <c r="AA32" s="795">
        <v>65</v>
      </c>
      <c r="AB32" s="795"/>
      <c r="AC32" s="795"/>
      <c r="AD32" s="795"/>
      <c r="AE32" s="790"/>
      <c r="AF32" s="792">
        <v>3356</v>
      </c>
      <c r="AG32" s="788"/>
      <c r="AH32" s="788"/>
      <c r="AI32" s="788"/>
      <c r="AJ32" s="791"/>
      <c r="AK32" s="841">
        <v>150</v>
      </c>
      <c r="AL32" s="837"/>
      <c r="AM32" s="837"/>
      <c r="AN32" s="837"/>
      <c r="AO32" s="837"/>
      <c r="AP32" s="837">
        <v>505</v>
      </c>
      <c r="AQ32" s="837"/>
      <c r="AR32" s="837"/>
      <c r="AS32" s="837"/>
      <c r="AT32" s="837"/>
      <c r="AU32" s="837">
        <v>263</v>
      </c>
      <c r="AV32" s="837"/>
      <c r="AW32" s="837"/>
      <c r="AX32" s="837"/>
      <c r="AY32" s="837"/>
      <c r="AZ32" s="838" t="s">
        <v>620</v>
      </c>
      <c r="BA32" s="838"/>
      <c r="BB32" s="838"/>
      <c r="BC32" s="838"/>
      <c r="BD32" s="838"/>
      <c r="BE32" s="839" t="s">
        <v>420</v>
      </c>
      <c r="BF32" s="839"/>
      <c r="BG32" s="839"/>
      <c r="BH32" s="839"/>
      <c r="BI32" s="840"/>
      <c r="BJ32" s="232"/>
      <c r="BK32" s="232"/>
      <c r="BL32" s="232"/>
      <c r="BM32" s="232"/>
      <c r="BN32" s="232"/>
      <c r="BO32" s="241"/>
      <c r="BP32" s="241"/>
      <c r="BQ32" s="238">
        <v>26</v>
      </c>
      <c r="BR32" s="239"/>
      <c r="BS32" s="778"/>
      <c r="BT32" s="779"/>
      <c r="BU32" s="779"/>
      <c r="BV32" s="779"/>
      <c r="BW32" s="779"/>
      <c r="BX32" s="779"/>
      <c r="BY32" s="779"/>
      <c r="BZ32" s="779"/>
      <c r="CA32" s="779"/>
      <c r="CB32" s="779"/>
      <c r="CC32" s="779"/>
      <c r="CD32" s="779"/>
      <c r="CE32" s="779"/>
      <c r="CF32" s="779"/>
      <c r="CG32" s="780"/>
      <c r="CH32" s="781"/>
      <c r="CI32" s="773"/>
      <c r="CJ32" s="773"/>
      <c r="CK32" s="773"/>
      <c r="CL32" s="782"/>
      <c r="CM32" s="781"/>
      <c r="CN32" s="773"/>
      <c r="CO32" s="773"/>
      <c r="CP32" s="773"/>
      <c r="CQ32" s="782"/>
      <c r="CR32" s="781"/>
      <c r="CS32" s="773"/>
      <c r="CT32" s="773"/>
      <c r="CU32" s="773"/>
      <c r="CV32" s="782"/>
      <c r="CW32" s="781"/>
      <c r="CX32" s="773"/>
      <c r="CY32" s="773"/>
      <c r="CZ32" s="773"/>
      <c r="DA32" s="782"/>
      <c r="DB32" s="781"/>
      <c r="DC32" s="773"/>
      <c r="DD32" s="773"/>
      <c r="DE32" s="773"/>
      <c r="DF32" s="782"/>
      <c r="DG32" s="781"/>
      <c r="DH32" s="773"/>
      <c r="DI32" s="773"/>
      <c r="DJ32" s="773"/>
      <c r="DK32" s="782"/>
      <c r="DL32" s="781"/>
      <c r="DM32" s="773"/>
      <c r="DN32" s="773"/>
      <c r="DO32" s="773"/>
      <c r="DP32" s="782"/>
      <c r="DQ32" s="781"/>
      <c r="DR32" s="773"/>
      <c r="DS32" s="773"/>
      <c r="DT32" s="773"/>
      <c r="DU32" s="782"/>
      <c r="DV32" s="778"/>
      <c r="DW32" s="779"/>
      <c r="DX32" s="779"/>
      <c r="DY32" s="779"/>
      <c r="DZ32" s="783"/>
      <c r="EA32" s="230"/>
    </row>
    <row r="33" spans="1:131" ht="26.25" customHeight="1" x14ac:dyDescent="0.15">
      <c r="A33" s="242">
        <v>6</v>
      </c>
      <c r="B33" s="784" t="s">
        <v>422</v>
      </c>
      <c r="C33" s="785"/>
      <c r="D33" s="785"/>
      <c r="E33" s="785"/>
      <c r="F33" s="785"/>
      <c r="G33" s="785"/>
      <c r="H33" s="785"/>
      <c r="I33" s="785"/>
      <c r="J33" s="785"/>
      <c r="K33" s="785"/>
      <c r="L33" s="785"/>
      <c r="M33" s="785"/>
      <c r="N33" s="785"/>
      <c r="O33" s="785"/>
      <c r="P33" s="786"/>
      <c r="Q33" s="794">
        <v>15359</v>
      </c>
      <c r="R33" s="795"/>
      <c r="S33" s="795"/>
      <c r="T33" s="795"/>
      <c r="U33" s="795"/>
      <c r="V33" s="795">
        <v>14254</v>
      </c>
      <c r="W33" s="795"/>
      <c r="X33" s="795"/>
      <c r="Y33" s="795"/>
      <c r="Z33" s="795"/>
      <c r="AA33" s="795">
        <v>1106</v>
      </c>
      <c r="AB33" s="795"/>
      <c r="AC33" s="795"/>
      <c r="AD33" s="795"/>
      <c r="AE33" s="790"/>
      <c r="AF33" s="792">
        <v>8423</v>
      </c>
      <c r="AG33" s="788"/>
      <c r="AH33" s="788"/>
      <c r="AI33" s="788"/>
      <c r="AJ33" s="791"/>
      <c r="AK33" s="841">
        <v>431</v>
      </c>
      <c r="AL33" s="837"/>
      <c r="AM33" s="837"/>
      <c r="AN33" s="837"/>
      <c r="AO33" s="837"/>
      <c r="AP33" s="837">
        <v>23128</v>
      </c>
      <c r="AQ33" s="837"/>
      <c r="AR33" s="837"/>
      <c r="AS33" s="837"/>
      <c r="AT33" s="837"/>
      <c r="AU33" s="837">
        <v>439</v>
      </c>
      <c r="AV33" s="837"/>
      <c r="AW33" s="837"/>
      <c r="AX33" s="837"/>
      <c r="AY33" s="837"/>
      <c r="AZ33" s="838" t="s">
        <v>620</v>
      </c>
      <c r="BA33" s="838"/>
      <c r="BB33" s="838"/>
      <c r="BC33" s="838"/>
      <c r="BD33" s="838"/>
      <c r="BE33" s="839" t="s">
        <v>420</v>
      </c>
      <c r="BF33" s="839"/>
      <c r="BG33" s="839"/>
      <c r="BH33" s="839"/>
      <c r="BI33" s="840"/>
      <c r="BJ33" s="232"/>
      <c r="BK33" s="232"/>
      <c r="BL33" s="232"/>
      <c r="BM33" s="232"/>
      <c r="BN33" s="232"/>
      <c r="BO33" s="241"/>
      <c r="BP33" s="241"/>
      <c r="BQ33" s="238">
        <v>27</v>
      </c>
      <c r="BR33" s="239"/>
      <c r="BS33" s="778"/>
      <c r="BT33" s="779"/>
      <c r="BU33" s="779"/>
      <c r="BV33" s="779"/>
      <c r="BW33" s="779"/>
      <c r="BX33" s="779"/>
      <c r="BY33" s="779"/>
      <c r="BZ33" s="779"/>
      <c r="CA33" s="779"/>
      <c r="CB33" s="779"/>
      <c r="CC33" s="779"/>
      <c r="CD33" s="779"/>
      <c r="CE33" s="779"/>
      <c r="CF33" s="779"/>
      <c r="CG33" s="780"/>
      <c r="CH33" s="781"/>
      <c r="CI33" s="773"/>
      <c r="CJ33" s="773"/>
      <c r="CK33" s="773"/>
      <c r="CL33" s="782"/>
      <c r="CM33" s="781"/>
      <c r="CN33" s="773"/>
      <c r="CO33" s="773"/>
      <c r="CP33" s="773"/>
      <c r="CQ33" s="782"/>
      <c r="CR33" s="781"/>
      <c r="CS33" s="773"/>
      <c r="CT33" s="773"/>
      <c r="CU33" s="773"/>
      <c r="CV33" s="782"/>
      <c r="CW33" s="781"/>
      <c r="CX33" s="773"/>
      <c r="CY33" s="773"/>
      <c r="CZ33" s="773"/>
      <c r="DA33" s="782"/>
      <c r="DB33" s="781"/>
      <c r="DC33" s="773"/>
      <c r="DD33" s="773"/>
      <c r="DE33" s="773"/>
      <c r="DF33" s="782"/>
      <c r="DG33" s="781"/>
      <c r="DH33" s="773"/>
      <c r="DI33" s="773"/>
      <c r="DJ33" s="773"/>
      <c r="DK33" s="782"/>
      <c r="DL33" s="781"/>
      <c r="DM33" s="773"/>
      <c r="DN33" s="773"/>
      <c r="DO33" s="773"/>
      <c r="DP33" s="782"/>
      <c r="DQ33" s="781"/>
      <c r="DR33" s="773"/>
      <c r="DS33" s="773"/>
      <c r="DT33" s="773"/>
      <c r="DU33" s="782"/>
      <c r="DV33" s="778"/>
      <c r="DW33" s="779"/>
      <c r="DX33" s="779"/>
      <c r="DY33" s="779"/>
      <c r="DZ33" s="783"/>
      <c r="EA33" s="230"/>
    </row>
    <row r="34" spans="1:131" ht="26.25" customHeight="1" x14ac:dyDescent="0.15">
      <c r="A34" s="242">
        <v>7</v>
      </c>
      <c r="B34" s="784" t="s">
        <v>423</v>
      </c>
      <c r="C34" s="785"/>
      <c r="D34" s="785"/>
      <c r="E34" s="785"/>
      <c r="F34" s="785"/>
      <c r="G34" s="785"/>
      <c r="H34" s="785"/>
      <c r="I34" s="785"/>
      <c r="J34" s="785"/>
      <c r="K34" s="785"/>
      <c r="L34" s="785"/>
      <c r="M34" s="785"/>
      <c r="N34" s="785"/>
      <c r="O34" s="785"/>
      <c r="P34" s="786"/>
      <c r="Q34" s="794">
        <v>255</v>
      </c>
      <c r="R34" s="795"/>
      <c r="S34" s="795"/>
      <c r="T34" s="795"/>
      <c r="U34" s="795"/>
      <c r="V34" s="795">
        <v>192</v>
      </c>
      <c r="W34" s="795"/>
      <c r="X34" s="795"/>
      <c r="Y34" s="795"/>
      <c r="Z34" s="795"/>
      <c r="AA34" s="795">
        <v>63</v>
      </c>
      <c r="AB34" s="795"/>
      <c r="AC34" s="795"/>
      <c r="AD34" s="795"/>
      <c r="AE34" s="790"/>
      <c r="AF34" s="792">
        <v>1194</v>
      </c>
      <c r="AG34" s="788"/>
      <c r="AH34" s="788"/>
      <c r="AI34" s="788"/>
      <c r="AJ34" s="791"/>
      <c r="AK34" s="841">
        <v>12</v>
      </c>
      <c r="AL34" s="837"/>
      <c r="AM34" s="837"/>
      <c r="AN34" s="837"/>
      <c r="AO34" s="837"/>
      <c r="AP34" s="837">
        <v>20</v>
      </c>
      <c r="AQ34" s="837"/>
      <c r="AR34" s="837"/>
      <c r="AS34" s="837"/>
      <c r="AT34" s="837"/>
      <c r="AU34" s="837">
        <v>0</v>
      </c>
      <c r="AV34" s="837"/>
      <c r="AW34" s="837"/>
      <c r="AX34" s="837"/>
      <c r="AY34" s="837"/>
      <c r="AZ34" s="838" t="s">
        <v>620</v>
      </c>
      <c r="BA34" s="838"/>
      <c r="BB34" s="838"/>
      <c r="BC34" s="838"/>
      <c r="BD34" s="838"/>
      <c r="BE34" s="839" t="s">
        <v>424</v>
      </c>
      <c r="BF34" s="839"/>
      <c r="BG34" s="839"/>
      <c r="BH34" s="839"/>
      <c r="BI34" s="840"/>
      <c r="BJ34" s="232"/>
      <c r="BK34" s="232"/>
      <c r="BL34" s="232"/>
      <c r="BM34" s="232"/>
      <c r="BN34" s="232"/>
      <c r="BO34" s="241"/>
      <c r="BP34" s="241"/>
      <c r="BQ34" s="238">
        <v>28</v>
      </c>
      <c r="BR34" s="239"/>
      <c r="BS34" s="778"/>
      <c r="BT34" s="779"/>
      <c r="BU34" s="779"/>
      <c r="BV34" s="779"/>
      <c r="BW34" s="779"/>
      <c r="BX34" s="779"/>
      <c r="BY34" s="779"/>
      <c r="BZ34" s="779"/>
      <c r="CA34" s="779"/>
      <c r="CB34" s="779"/>
      <c r="CC34" s="779"/>
      <c r="CD34" s="779"/>
      <c r="CE34" s="779"/>
      <c r="CF34" s="779"/>
      <c r="CG34" s="780"/>
      <c r="CH34" s="781"/>
      <c r="CI34" s="773"/>
      <c r="CJ34" s="773"/>
      <c r="CK34" s="773"/>
      <c r="CL34" s="782"/>
      <c r="CM34" s="781"/>
      <c r="CN34" s="773"/>
      <c r="CO34" s="773"/>
      <c r="CP34" s="773"/>
      <c r="CQ34" s="782"/>
      <c r="CR34" s="781"/>
      <c r="CS34" s="773"/>
      <c r="CT34" s="773"/>
      <c r="CU34" s="773"/>
      <c r="CV34" s="782"/>
      <c r="CW34" s="781"/>
      <c r="CX34" s="773"/>
      <c r="CY34" s="773"/>
      <c r="CZ34" s="773"/>
      <c r="DA34" s="782"/>
      <c r="DB34" s="781"/>
      <c r="DC34" s="773"/>
      <c r="DD34" s="773"/>
      <c r="DE34" s="773"/>
      <c r="DF34" s="782"/>
      <c r="DG34" s="781"/>
      <c r="DH34" s="773"/>
      <c r="DI34" s="773"/>
      <c r="DJ34" s="773"/>
      <c r="DK34" s="782"/>
      <c r="DL34" s="781"/>
      <c r="DM34" s="773"/>
      <c r="DN34" s="773"/>
      <c r="DO34" s="773"/>
      <c r="DP34" s="782"/>
      <c r="DQ34" s="781"/>
      <c r="DR34" s="773"/>
      <c r="DS34" s="773"/>
      <c r="DT34" s="773"/>
      <c r="DU34" s="782"/>
      <c r="DV34" s="778"/>
      <c r="DW34" s="779"/>
      <c r="DX34" s="779"/>
      <c r="DY34" s="779"/>
      <c r="DZ34" s="783"/>
      <c r="EA34" s="230"/>
    </row>
    <row r="35" spans="1:131" ht="26.25" customHeight="1" x14ac:dyDescent="0.15">
      <c r="A35" s="242">
        <v>8</v>
      </c>
      <c r="B35" s="784" t="s">
        <v>425</v>
      </c>
      <c r="C35" s="785"/>
      <c r="D35" s="785"/>
      <c r="E35" s="785"/>
      <c r="F35" s="785"/>
      <c r="G35" s="785"/>
      <c r="H35" s="785"/>
      <c r="I35" s="785"/>
      <c r="J35" s="785"/>
      <c r="K35" s="785"/>
      <c r="L35" s="785"/>
      <c r="M35" s="785"/>
      <c r="N35" s="785"/>
      <c r="O35" s="785"/>
      <c r="P35" s="786"/>
      <c r="Q35" s="794">
        <v>82</v>
      </c>
      <c r="R35" s="795"/>
      <c r="S35" s="795"/>
      <c r="T35" s="795"/>
      <c r="U35" s="795"/>
      <c r="V35" s="795">
        <v>95</v>
      </c>
      <c r="W35" s="795"/>
      <c r="X35" s="795"/>
      <c r="Y35" s="795"/>
      <c r="Z35" s="795"/>
      <c r="AA35" s="795">
        <v>-13</v>
      </c>
      <c r="AB35" s="795"/>
      <c r="AC35" s="795"/>
      <c r="AD35" s="795"/>
      <c r="AE35" s="790"/>
      <c r="AF35" s="792" t="s">
        <v>395</v>
      </c>
      <c r="AG35" s="788"/>
      <c r="AH35" s="788"/>
      <c r="AI35" s="788"/>
      <c r="AJ35" s="791"/>
      <c r="AK35" s="841">
        <v>82</v>
      </c>
      <c r="AL35" s="837"/>
      <c r="AM35" s="837"/>
      <c r="AN35" s="837"/>
      <c r="AO35" s="837"/>
      <c r="AP35" s="837">
        <v>528</v>
      </c>
      <c r="AQ35" s="837"/>
      <c r="AR35" s="837"/>
      <c r="AS35" s="837"/>
      <c r="AT35" s="837"/>
      <c r="AU35" s="837">
        <v>463</v>
      </c>
      <c r="AV35" s="837"/>
      <c r="AW35" s="837"/>
      <c r="AX35" s="837"/>
      <c r="AY35" s="837"/>
      <c r="AZ35" s="838" t="s">
        <v>620</v>
      </c>
      <c r="BA35" s="838"/>
      <c r="BB35" s="838"/>
      <c r="BC35" s="838"/>
      <c r="BD35" s="838"/>
      <c r="BE35" s="839" t="s">
        <v>424</v>
      </c>
      <c r="BF35" s="839"/>
      <c r="BG35" s="839"/>
      <c r="BH35" s="839"/>
      <c r="BI35" s="840"/>
      <c r="BJ35" s="232"/>
      <c r="BK35" s="232"/>
      <c r="BL35" s="232"/>
      <c r="BM35" s="232"/>
      <c r="BN35" s="232"/>
      <c r="BO35" s="241"/>
      <c r="BP35" s="241"/>
      <c r="BQ35" s="238">
        <v>29</v>
      </c>
      <c r="BR35" s="239"/>
      <c r="BS35" s="778"/>
      <c r="BT35" s="779"/>
      <c r="BU35" s="779"/>
      <c r="BV35" s="779"/>
      <c r="BW35" s="779"/>
      <c r="BX35" s="779"/>
      <c r="BY35" s="779"/>
      <c r="BZ35" s="779"/>
      <c r="CA35" s="779"/>
      <c r="CB35" s="779"/>
      <c r="CC35" s="779"/>
      <c r="CD35" s="779"/>
      <c r="CE35" s="779"/>
      <c r="CF35" s="779"/>
      <c r="CG35" s="780"/>
      <c r="CH35" s="781"/>
      <c r="CI35" s="773"/>
      <c r="CJ35" s="773"/>
      <c r="CK35" s="773"/>
      <c r="CL35" s="782"/>
      <c r="CM35" s="781"/>
      <c r="CN35" s="773"/>
      <c r="CO35" s="773"/>
      <c r="CP35" s="773"/>
      <c r="CQ35" s="782"/>
      <c r="CR35" s="781"/>
      <c r="CS35" s="773"/>
      <c r="CT35" s="773"/>
      <c r="CU35" s="773"/>
      <c r="CV35" s="782"/>
      <c r="CW35" s="781"/>
      <c r="CX35" s="773"/>
      <c r="CY35" s="773"/>
      <c r="CZ35" s="773"/>
      <c r="DA35" s="782"/>
      <c r="DB35" s="781"/>
      <c r="DC35" s="773"/>
      <c r="DD35" s="773"/>
      <c r="DE35" s="773"/>
      <c r="DF35" s="782"/>
      <c r="DG35" s="781"/>
      <c r="DH35" s="773"/>
      <c r="DI35" s="773"/>
      <c r="DJ35" s="773"/>
      <c r="DK35" s="782"/>
      <c r="DL35" s="781"/>
      <c r="DM35" s="773"/>
      <c r="DN35" s="773"/>
      <c r="DO35" s="773"/>
      <c r="DP35" s="782"/>
      <c r="DQ35" s="781"/>
      <c r="DR35" s="773"/>
      <c r="DS35" s="773"/>
      <c r="DT35" s="773"/>
      <c r="DU35" s="782"/>
      <c r="DV35" s="778"/>
      <c r="DW35" s="779"/>
      <c r="DX35" s="779"/>
      <c r="DY35" s="779"/>
      <c r="DZ35" s="783"/>
      <c r="EA35" s="230"/>
    </row>
    <row r="36" spans="1:131" ht="26.25" customHeight="1" x14ac:dyDescent="0.15">
      <c r="A36" s="242">
        <v>9</v>
      </c>
      <c r="B36" s="784"/>
      <c r="C36" s="785"/>
      <c r="D36" s="785"/>
      <c r="E36" s="785"/>
      <c r="F36" s="785"/>
      <c r="G36" s="785"/>
      <c r="H36" s="785"/>
      <c r="I36" s="785"/>
      <c r="J36" s="785"/>
      <c r="K36" s="785"/>
      <c r="L36" s="785"/>
      <c r="M36" s="785"/>
      <c r="N36" s="785"/>
      <c r="O36" s="785"/>
      <c r="P36" s="786"/>
      <c r="Q36" s="794"/>
      <c r="R36" s="795"/>
      <c r="S36" s="795"/>
      <c r="T36" s="795"/>
      <c r="U36" s="795"/>
      <c r="V36" s="795"/>
      <c r="W36" s="795"/>
      <c r="X36" s="795"/>
      <c r="Y36" s="795"/>
      <c r="Z36" s="795"/>
      <c r="AA36" s="795"/>
      <c r="AB36" s="795"/>
      <c r="AC36" s="795"/>
      <c r="AD36" s="795"/>
      <c r="AE36" s="790"/>
      <c r="AF36" s="792"/>
      <c r="AG36" s="788"/>
      <c r="AH36" s="788"/>
      <c r="AI36" s="788"/>
      <c r="AJ36" s="791"/>
      <c r="AK36" s="841"/>
      <c r="AL36" s="837"/>
      <c r="AM36" s="837"/>
      <c r="AN36" s="837"/>
      <c r="AO36" s="837"/>
      <c r="AP36" s="837"/>
      <c r="AQ36" s="837"/>
      <c r="AR36" s="837"/>
      <c r="AS36" s="837"/>
      <c r="AT36" s="837"/>
      <c r="AU36" s="837"/>
      <c r="AV36" s="837"/>
      <c r="AW36" s="837"/>
      <c r="AX36" s="837"/>
      <c r="AY36" s="837"/>
      <c r="AZ36" s="838"/>
      <c r="BA36" s="838"/>
      <c r="BB36" s="838"/>
      <c r="BC36" s="838"/>
      <c r="BD36" s="838"/>
      <c r="BE36" s="839"/>
      <c r="BF36" s="839"/>
      <c r="BG36" s="839"/>
      <c r="BH36" s="839"/>
      <c r="BI36" s="840"/>
      <c r="BJ36" s="232"/>
      <c r="BK36" s="232"/>
      <c r="BL36" s="232"/>
      <c r="BM36" s="232"/>
      <c r="BN36" s="232"/>
      <c r="BO36" s="241"/>
      <c r="BP36" s="241"/>
      <c r="BQ36" s="238">
        <v>30</v>
      </c>
      <c r="BR36" s="239"/>
      <c r="BS36" s="778"/>
      <c r="BT36" s="779"/>
      <c r="BU36" s="779"/>
      <c r="BV36" s="779"/>
      <c r="BW36" s="779"/>
      <c r="BX36" s="779"/>
      <c r="BY36" s="779"/>
      <c r="BZ36" s="779"/>
      <c r="CA36" s="779"/>
      <c r="CB36" s="779"/>
      <c r="CC36" s="779"/>
      <c r="CD36" s="779"/>
      <c r="CE36" s="779"/>
      <c r="CF36" s="779"/>
      <c r="CG36" s="780"/>
      <c r="CH36" s="781"/>
      <c r="CI36" s="773"/>
      <c r="CJ36" s="773"/>
      <c r="CK36" s="773"/>
      <c r="CL36" s="782"/>
      <c r="CM36" s="781"/>
      <c r="CN36" s="773"/>
      <c r="CO36" s="773"/>
      <c r="CP36" s="773"/>
      <c r="CQ36" s="782"/>
      <c r="CR36" s="781"/>
      <c r="CS36" s="773"/>
      <c r="CT36" s="773"/>
      <c r="CU36" s="773"/>
      <c r="CV36" s="782"/>
      <c r="CW36" s="781"/>
      <c r="CX36" s="773"/>
      <c r="CY36" s="773"/>
      <c r="CZ36" s="773"/>
      <c r="DA36" s="782"/>
      <c r="DB36" s="781"/>
      <c r="DC36" s="773"/>
      <c r="DD36" s="773"/>
      <c r="DE36" s="773"/>
      <c r="DF36" s="782"/>
      <c r="DG36" s="781"/>
      <c r="DH36" s="773"/>
      <c r="DI36" s="773"/>
      <c r="DJ36" s="773"/>
      <c r="DK36" s="782"/>
      <c r="DL36" s="781"/>
      <c r="DM36" s="773"/>
      <c r="DN36" s="773"/>
      <c r="DO36" s="773"/>
      <c r="DP36" s="782"/>
      <c r="DQ36" s="781"/>
      <c r="DR36" s="773"/>
      <c r="DS36" s="773"/>
      <c r="DT36" s="773"/>
      <c r="DU36" s="782"/>
      <c r="DV36" s="778"/>
      <c r="DW36" s="779"/>
      <c r="DX36" s="779"/>
      <c r="DY36" s="779"/>
      <c r="DZ36" s="783"/>
      <c r="EA36" s="230"/>
    </row>
    <row r="37" spans="1:131" ht="26.25" customHeight="1" x14ac:dyDescent="0.15">
      <c r="A37" s="242">
        <v>10</v>
      </c>
      <c r="B37" s="784"/>
      <c r="C37" s="785"/>
      <c r="D37" s="785"/>
      <c r="E37" s="785"/>
      <c r="F37" s="785"/>
      <c r="G37" s="785"/>
      <c r="H37" s="785"/>
      <c r="I37" s="785"/>
      <c r="J37" s="785"/>
      <c r="K37" s="785"/>
      <c r="L37" s="785"/>
      <c r="M37" s="785"/>
      <c r="N37" s="785"/>
      <c r="O37" s="785"/>
      <c r="P37" s="786"/>
      <c r="Q37" s="794"/>
      <c r="R37" s="795"/>
      <c r="S37" s="795"/>
      <c r="T37" s="795"/>
      <c r="U37" s="795"/>
      <c r="V37" s="795"/>
      <c r="W37" s="795"/>
      <c r="X37" s="795"/>
      <c r="Y37" s="795"/>
      <c r="Z37" s="795"/>
      <c r="AA37" s="795"/>
      <c r="AB37" s="795"/>
      <c r="AC37" s="795"/>
      <c r="AD37" s="795"/>
      <c r="AE37" s="790"/>
      <c r="AF37" s="792"/>
      <c r="AG37" s="788"/>
      <c r="AH37" s="788"/>
      <c r="AI37" s="788"/>
      <c r="AJ37" s="791"/>
      <c r="AK37" s="841"/>
      <c r="AL37" s="837"/>
      <c r="AM37" s="837"/>
      <c r="AN37" s="837"/>
      <c r="AO37" s="837"/>
      <c r="AP37" s="837"/>
      <c r="AQ37" s="837"/>
      <c r="AR37" s="837"/>
      <c r="AS37" s="837"/>
      <c r="AT37" s="837"/>
      <c r="AU37" s="837"/>
      <c r="AV37" s="837"/>
      <c r="AW37" s="837"/>
      <c r="AX37" s="837"/>
      <c r="AY37" s="837"/>
      <c r="AZ37" s="838"/>
      <c r="BA37" s="838"/>
      <c r="BB37" s="838"/>
      <c r="BC37" s="838"/>
      <c r="BD37" s="838"/>
      <c r="BE37" s="839"/>
      <c r="BF37" s="839"/>
      <c r="BG37" s="839"/>
      <c r="BH37" s="839"/>
      <c r="BI37" s="840"/>
      <c r="BJ37" s="232"/>
      <c r="BK37" s="232"/>
      <c r="BL37" s="232"/>
      <c r="BM37" s="232"/>
      <c r="BN37" s="232"/>
      <c r="BO37" s="241"/>
      <c r="BP37" s="241"/>
      <c r="BQ37" s="238">
        <v>31</v>
      </c>
      <c r="BR37" s="239"/>
      <c r="BS37" s="778"/>
      <c r="BT37" s="779"/>
      <c r="BU37" s="779"/>
      <c r="BV37" s="779"/>
      <c r="BW37" s="779"/>
      <c r="BX37" s="779"/>
      <c r="BY37" s="779"/>
      <c r="BZ37" s="779"/>
      <c r="CA37" s="779"/>
      <c r="CB37" s="779"/>
      <c r="CC37" s="779"/>
      <c r="CD37" s="779"/>
      <c r="CE37" s="779"/>
      <c r="CF37" s="779"/>
      <c r="CG37" s="780"/>
      <c r="CH37" s="781"/>
      <c r="CI37" s="773"/>
      <c r="CJ37" s="773"/>
      <c r="CK37" s="773"/>
      <c r="CL37" s="782"/>
      <c r="CM37" s="781"/>
      <c r="CN37" s="773"/>
      <c r="CO37" s="773"/>
      <c r="CP37" s="773"/>
      <c r="CQ37" s="782"/>
      <c r="CR37" s="781"/>
      <c r="CS37" s="773"/>
      <c r="CT37" s="773"/>
      <c r="CU37" s="773"/>
      <c r="CV37" s="782"/>
      <c r="CW37" s="781"/>
      <c r="CX37" s="773"/>
      <c r="CY37" s="773"/>
      <c r="CZ37" s="773"/>
      <c r="DA37" s="782"/>
      <c r="DB37" s="781"/>
      <c r="DC37" s="773"/>
      <c r="DD37" s="773"/>
      <c r="DE37" s="773"/>
      <c r="DF37" s="782"/>
      <c r="DG37" s="781"/>
      <c r="DH37" s="773"/>
      <c r="DI37" s="773"/>
      <c r="DJ37" s="773"/>
      <c r="DK37" s="782"/>
      <c r="DL37" s="781"/>
      <c r="DM37" s="773"/>
      <c r="DN37" s="773"/>
      <c r="DO37" s="773"/>
      <c r="DP37" s="782"/>
      <c r="DQ37" s="781"/>
      <c r="DR37" s="773"/>
      <c r="DS37" s="773"/>
      <c r="DT37" s="773"/>
      <c r="DU37" s="782"/>
      <c r="DV37" s="778"/>
      <c r="DW37" s="779"/>
      <c r="DX37" s="779"/>
      <c r="DY37" s="779"/>
      <c r="DZ37" s="783"/>
      <c r="EA37" s="230"/>
    </row>
    <row r="38" spans="1:131" ht="26.25" customHeight="1" x14ac:dyDescent="0.15">
      <c r="A38" s="242">
        <v>11</v>
      </c>
      <c r="B38" s="784"/>
      <c r="C38" s="785"/>
      <c r="D38" s="785"/>
      <c r="E38" s="785"/>
      <c r="F38" s="785"/>
      <c r="G38" s="785"/>
      <c r="H38" s="785"/>
      <c r="I38" s="785"/>
      <c r="J38" s="785"/>
      <c r="K38" s="785"/>
      <c r="L38" s="785"/>
      <c r="M38" s="785"/>
      <c r="N38" s="785"/>
      <c r="O38" s="785"/>
      <c r="P38" s="786"/>
      <c r="Q38" s="794"/>
      <c r="R38" s="795"/>
      <c r="S38" s="795"/>
      <c r="T38" s="795"/>
      <c r="U38" s="795"/>
      <c r="V38" s="795"/>
      <c r="W38" s="795"/>
      <c r="X38" s="795"/>
      <c r="Y38" s="795"/>
      <c r="Z38" s="795"/>
      <c r="AA38" s="795"/>
      <c r="AB38" s="795"/>
      <c r="AC38" s="795"/>
      <c r="AD38" s="795"/>
      <c r="AE38" s="790"/>
      <c r="AF38" s="792"/>
      <c r="AG38" s="788"/>
      <c r="AH38" s="788"/>
      <c r="AI38" s="788"/>
      <c r="AJ38" s="791"/>
      <c r="AK38" s="841"/>
      <c r="AL38" s="837"/>
      <c r="AM38" s="837"/>
      <c r="AN38" s="837"/>
      <c r="AO38" s="837"/>
      <c r="AP38" s="837"/>
      <c r="AQ38" s="837"/>
      <c r="AR38" s="837"/>
      <c r="AS38" s="837"/>
      <c r="AT38" s="837"/>
      <c r="AU38" s="837"/>
      <c r="AV38" s="837"/>
      <c r="AW38" s="837"/>
      <c r="AX38" s="837"/>
      <c r="AY38" s="837"/>
      <c r="AZ38" s="838"/>
      <c r="BA38" s="838"/>
      <c r="BB38" s="838"/>
      <c r="BC38" s="838"/>
      <c r="BD38" s="838"/>
      <c r="BE38" s="839"/>
      <c r="BF38" s="839"/>
      <c r="BG38" s="839"/>
      <c r="BH38" s="839"/>
      <c r="BI38" s="840"/>
      <c r="BJ38" s="232"/>
      <c r="BK38" s="232"/>
      <c r="BL38" s="232"/>
      <c r="BM38" s="232"/>
      <c r="BN38" s="232"/>
      <c r="BO38" s="241"/>
      <c r="BP38" s="241"/>
      <c r="BQ38" s="238">
        <v>32</v>
      </c>
      <c r="BR38" s="239"/>
      <c r="BS38" s="778"/>
      <c r="BT38" s="779"/>
      <c r="BU38" s="779"/>
      <c r="BV38" s="779"/>
      <c r="BW38" s="779"/>
      <c r="BX38" s="779"/>
      <c r="BY38" s="779"/>
      <c r="BZ38" s="779"/>
      <c r="CA38" s="779"/>
      <c r="CB38" s="779"/>
      <c r="CC38" s="779"/>
      <c r="CD38" s="779"/>
      <c r="CE38" s="779"/>
      <c r="CF38" s="779"/>
      <c r="CG38" s="780"/>
      <c r="CH38" s="781"/>
      <c r="CI38" s="773"/>
      <c r="CJ38" s="773"/>
      <c r="CK38" s="773"/>
      <c r="CL38" s="782"/>
      <c r="CM38" s="781"/>
      <c r="CN38" s="773"/>
      <c r="CO38" s="773"/>
      <c r="CP38" s="773"/>
      <c r="CQ38" s="782"/>
      <c r="CR38" s="781"/>
      <c r="CS38" s="773"/>
      <c r="CT38" s="773"/>
      <c r="CU38" s="773"/>
      <c r="CV38" s="782"/>
      <c r="CW38" s="781"/>
      <c r="CX38" s="773"/>
      <c r="CY38" s="773"/>
      <c r="CZ38" s="773"/>
      <c r="DA38" s="782"/>
      <c r="DB38" s="781"/>
      <c r="DC38" s="773"/>
      <c r="DD38" s="773"/>
      <c r="DE38" s="773"/>
      <c r="DF38" s="782"/>
      <c r="DG38" s="781"/>
      <c r="DH38" s="773"/>
      <c r="DI38" s="773"/>
      <c r="DJ38" s="773"/>
      <c r="DK38" s="782"/>
      <c r="DL38" s="781"/>
      <c r="DM38" s="773"/>
      <c r="DN38" s="773"/>
      <c r="DO38" s="773"/>
      <c r="DP38" s="782"/>
      <c r="DQ38" s="781"/>
      <c r="DR38" s="773"/>
      <c r="DS38" s="773"/>
      <c r="DT38" s="773"/>
      <c r="DU38" s="782"/>
      <c r="DV38" s="778"/>
      <c r="DW38" s="779"/>
      <c r="DX38" s="779"/>
      <c r="DY38" s="779"/>
      <c r="DZ38" s="783"/>
      <c r="EA38" s="230"/>
    </row>
    <row r="39" spans="1:131" ht="26.25" customHeight="1" x14ac:dyDescent="0.15">
      <c r="A39" s="242">
        <v>12</v>
      </c>
      <c r="B39" s="784"/>
      <c r="C39" s="785"/>
      <c r="D39" s="785"/>
      <c r="E39" s="785"/>
      <c r="F39" s="785"/>
      <c r="G39" s="785"/>
      <c r="H39" s="785"/>
      <c r="I39" s="785"/>
      <c r="J39" s="785"/>
      <c r="K39" s="785"/>
      <c r="L39" s="785"/>
      <c r="M39" s="785"/>
      <c r="N39" s="785"/>
      <c r="O39" s="785"/>
      <c r="P39" s="786"/>
      <c r="Q39" s="794"/>
      <c r="R39" s="795"/>
      <c r="S39" s="795"/>
      <c r="T39" s="795"/>
      <c r="U39" s="795"/>
      <c r="V39" s="795"/>
      <c r="W39" s="795"/>
      <c r="X39" s="795"/>
      <c r="Y39" s="795"/>
      <c r="Z39" s="795"/>
      <c r="AA39" s="795"/>
      <c r="AB39" s="795"/>
      <c r="AC39" s="795"/>
      <c r="AD39" s="795"/>
      <c r="AE39" s="790"/>
      <c r="AF39" s="792"/>
      <c r="AG39" s="788"/>
      <c r="AH39" s="788"/>
      <c r="AI39" s="788"/>
      <c r="AJ39" s="791"/>
      <c r="AK39" s="841"/>
      <c r="AL39" s="837"/>
      <c r="AM39" s="837"/>
      <c r="AN39" s="837"/>
      <c r="AO39" s="837"/>
      <c r="AP39" s="837"/>
      <c r="AQ39" s="837"/>
      <c r="AR39" s="837"/>
      <c r="AS39" s="837"/>
      <c r="AT39" s="837"/>
      <c r="AU39" s="837"/>
      <c r="AV39" s="837"/>
      <c r="AW39" s="837"/>
      <c r="AX39" s="837"/>
      <c r="AY39" s="837"/>
      <c r="AZ39" s="838"/>
      <c r="BA39" s="838"/>
      <c r="BB39" s="838"/>
      <c r="BC39" s="838"/>
      <c r="BD39" s="838"/>
      <c r="BE39" s="839"/>
      <c r="BF39" s="839"/>
      <c r="BG39" s="839"/>
      <c r="BH39" s="839"/>
      <c r="BI39" s="840"/>
      <c r="BJ39" s="232"/>
      <c r="BK39" s="232"/>
      <c r="BL39" s="232"/>
      <c r="BM39" s="232"/>
      <c r="BN39" s="232"/>
      <c r="BO39" s="241"/>
      <c r="BP39" s="241"/>
      <c r="BQ39" s="238">
        <v>33</v>
      </c>
      <c r="BR39" s="239"/>
      <c r="BS39" s="778"/>
      <c r="BT39" s="779"/>
      <c r="BU39" s="779"/>
      <c r="BV39" s="779"/>
      <c r="BW39" s="779"/>
      <c r="BX39" s="779"/>
      <c r="BY39" s="779"/>
      <c r="BZ39" s="779"/>
      <c r="CA39" s="779"/>
      <c r="CB39" s="779"/>
      <c r="CC39" s="779"/>
      <c r="CD39" s="779"/>
      <c r="CE39" s="779"/>
      <c r="CF39" s="779"/>
      <c r="CG39" s="780"/>
      <c r="CH39" s="781"/>
      <c r="CI39" s="773"/>
      <c r="CJ39" s="773"/>
      <c r="CK39" s="773"/>
      <c r="CL39" s="782"/>
      <c r="CM39" s="781"/>
      <c r="CN39" s="773"/>
      <c r="CO39" s="773"/>
      <c r="CP39" s="773"/>
      <c r="CQ39" s="782"/>
      <c r="CR39" s="781"/>
      <c r="CS39" s="773"/>
      <c r="CT39" s="773"/>
      <c r="CU39" s="773"/>
      <c r="CV39" s="782"/>
      <c r="CW39" s="781"/>
      <c r="CX39" s="773"/>
      <c r="CY39" s="773"/>
      <c r="CZ39" s="773"/>
      <c r="DA39" s="782"/>
      <c r="DB39" s="781"/>
      <c r="DC39" s="773"/>
      <c r="DD39" s="773"/>
      <c r="DE39" s="773"/>
      <c r="DF39" s="782"/>
      <c r="DG39" s="781"/>
      <c r="DH39" s="773"/>
      <c r="DI39" s="773"/>
      <c r="DJ39" s="773"/>
      <c r="DK39" s="782"/>
      <c r="DL39" s="781"/>
      <c r="DM39" s="773"/>
      <c r="DN39" s="773"/>
      <c r="DO39" s="773"/>
      <c r="DP39" s="782"/>
      <c r="DQ39" s="781"/>
      <c r="DR39" s="773"/>
      <c r="DS39" s="773"/>
      <c r="DT39" s="773"/>
      <c r="DU39" s="782"/>
      <c r="DV39" s="778"/>
      <c r="DW39" s="779"/>
      <c r="DX39" s="779"/>
      <c r="DY39" s="779"/>
      <c r="DZ39" s="783"/>
      <c r="EA39" s="230"/>
    </row>
    <row r="40" spans="1:131" ht="26.25" customHeight="1" x14ac:dyDescent="0.15">
      <c r="A40" s="238">
        <v>13</v>
      </c>
      <c r="B40" s="784"/>
      <c r="C40" s="785"/>
      <c r="D40" s="785"/>
      <c r="E40" s="785"/>
      <c r="F40" s="785"/>
      <c r="G40" s="785"/>
      <c r="H40" s="785"/>
      <c r="I40" s="785"/>
      <c r="J40" s="785"/>
      <c r="K40" s="785"/>
      <c r="L40" s="785"/>
      <c r="M40" s="785"/>
      <c r="N40" s="785"/>
      <c r="O40" s="785"/>
      <c r="P40" s="786"/>
      <c r="Q40" s="794"/>
      <c r="R40" s="795"/>
      <c r="S40" s="795"/>
      <c r="T40" s="795"/>
      <c r="U40" s="795"/>
      <c r="V40" s="795"/>
      <c r="W40" s="795"/>
      <c r="X40" s="795"/>
      <c r="Y40" s="795"/>
      <c r="Z40" s="795"/>
      <c r="AA40" s="795"/>
      <c r="AB40" s="795"/>
      <c r="AC40" s="795"/>
      <c r="AD40" s="795"/>
      <c r="AE40" s="790"/>
      <c r="AF40" s="792"/>
      <c r="AG40" s="788"/>
      <c r="AH40" s="788"/>
      <c r="AI40" s="788"/>
      <c r="AJ40" s="791"/>
      <c r="AK40" s="841"/>
      <c r="AL40" s="837"/>
      <c r="AM40" s="837"/>
      <c r="AN40" s="837"/>
      <c r="AO40" s="837"/>
      <c r="AP40" s="837"/>
      <c r="AQ40" s="837"/>
      <c r="AR40" s="837"/>
      <c r="AS40" s="837"/>
      <c r="AT40" s="837"/>
      <c r="AU40" s="837"/>
      <c r="AV40" s="837"/>
      <c r="AW40" s="837"/>
      <c r="AX40" s="837"/>
      <c r="AY40" s="837"/>
      <c r="AZ40" s="838"/>
      <c r="BA40" s="838"/>
      <c r="BB40" s="838"/>
      <c r="BC40" s="838"/>
      <c r="BD40" s="838"/>
      <c r="BE40" s="839"/>
      <c r="BF40" s="839"/>
      <c r="BG40" s="839"/>
      <c r="BH40" s="839"/>
      <c r="BI40" s="840"/>
      <c r="BJ40" s="232"/>
      <c r="BK40" s="232"/>
      <c r="BL40" s="232"/>
      <c r="BM40" s="232"/>
      <c r="BN40" s="232"/>
      <c r="BO40" s="241"/>
      <c r="BP40" s="241"/>
      <c r="BQ40" s="238">
        <v>34</v>
      </c>
      <c r="BR40" s="239"/>
      <c r="BS40" s="778"/>
      <c r="BT40" s="779"/>
      <c r="BU40" s="779"/>
      <c r="BV40" s="779"/>
      <c r="BW40" s="779"/>
      <c r="BX40" s="779"/>
      <c r="BY40" s="779"/>
      <c r="BZ40" s="779"/>
      <c r="CA40" s="779"/>
      <c r="CB40" s="779"/>
      <c r="CC40" s="779"/>
      <c r="CD40" s="779"/>
      <c r="CE40" s="779"/>
      <c r="CF40" s="779"/>
      <c r="CG40" s="780"/>
      <c r="CH40" s="781"/>
      <c r="CI40" s="773"/>
      <c r="CJ40" s="773"/>
      <c r="CK40" s="773"/>
      <c r="CL40" s="782"/>
      <c r="CM40" s="781"/>
      <c r="CN40" s="773"/>
      <c r="CO40" s="773"/>
      <c r="CP40" s="773"/>
      <c r="CQ40" s="782"/>
      <c r="CR40" s="781"/>
      <c r="CS40" s="773"/>
      <c r="CT40" s="773"/>
      <c r="CU40" s="773"/>
      <c r="CV40" s="782"/>
      <c r="CW40" s="781"/>
      <c r="CX40" s="773"/>
      <c r="CY40" s="773"/>
      <c r="CZ40" s="773"/>
      <c r="DA40" s="782"/>
      <c r="DB40" s="781"/>
      <c r="DC40" s="773"/>
      <c r="DD40" s="773"/>
      <c r="DE40" s="773"/>
      <c r="DF40" s="782"/>
      <c r="DG40" s="781"/>
      <c r="DH40" s="773"/>
      <c r="DI40" s="773"/>
      <c r="DJ40" s="773"/>
      <c r="DK40" s="782"/>
      <c r="DL40" s="781"/>
      <c r="DM40" s="773"/>
      <c r="DN40" s="773"/>
      <c r="DO40" s="773"/>
      <c r="DP40" s="782"/>
      <c r="DQ40" s="781"/>
      <c r="DR40" s="773"/>
      <c r="DS40" s="773"/>
      <c r="DT40" s="773"/>
      <c r="DU40" s="782"/>
      <c r="DV40" s="778"/>
      <c r="DW40" s="779"/>
      <c r="DX40" s="779"/>
      <c r="DY40" s="779"/>
      <c r="DZ40" s="783"/>
      <c r="EA40" s="230"/>
    </row>
    <row r="41" spans="1:131" ht="26.25" customHeight="1" x14ac:dyDescent="0.15">
      <c r="A41" s="238">
        <v>14</v>
      </c>
      <c r="B41" s="784"/>
      <c r="C41" s="785"/>
      <c r="D41" s="785"/>
      <c r="E41" s="785"/>
      <c r="F41" s="785"/>
      <c r="G41" s="785"/>
      <c r="H41" s="785"/>
      <c r="I41" s="785"/>
      <c r="J41" s="785"/>
      <c r="K41" s="785"/>
      <c r="L41" s="785"/>
      <c r="M41" s="785"/>
      <c r="N41" s="785"/>
      <c r="O41" s="785"/>
      <c r="P41" s="786"/>
      <c r="Q41" s="794"/>
      <c r="R41" s="795"/>
      <c r="S41" s="795"/>
      <c r="T41" s="795"/>
      <c r="U41" s="795"/>
      <c r="V41" s="795"/>
      <c r="W41" s="795"/>
      <c r="X41" s="795"/>
      <c r="Y41" s="795"/>
      <c r="Z41" s="795"/>
      <c r="AA41" s="795"/>
      <c r="AB41" s="795"/>
      <c r="AC41" s="795"/>
      <c r="AD41" s="795"/>
      <c r="AE41" s="790"/>
      <c r="AF41" s="792"/>
      <c r="AG41" s="788"/>
      <c r="AH41" s="788"/>
      <c r="AI41" s="788"/>
      <c r="AJ41" s="791"/>
      <c r="AK41" s="841"/>
      <c r="AL41" s="837"/>
      <c r="AM41" s="837"/>
      <c r="AN41" s="837"/>
      <c r="AO41" s="837"/>
      <c r="AP41" s="837"/>
      <c r="AQ41" s="837"/>
      <c r="AR41" s="837"/>
      <c r="AS41" s="837"/>
      <c r="AT41" s="837"/>
      <c r="AU41" s="837"/>
      <c r="AV41" s="837"/>
      <c r="AW41" s="837"/>
      <c r="AX41" s="837"/>
      <c r="AY41" s="837"/>
      <c r="AZ41" s="838"/>
      <c r="BA41" s="838"/>
      <c r="BB41" s="838"/>
      <c r="BC41" s="838"/>
      <c r="BD41" s="838"/>
      <c r="BE41" s="839"/>
      <c r="BF41" s="839"/>
      <c r="BG41" s="839"/>
      <c r="BH41" s="839"/>
      <c r="BI41" s="840"/>
      <c r="BJ41" s="232"/>
      <c r="BK41" s="232"/>
      <c r="BL41" s="232"/>
      <c r="BM41" s="232"/>
      <c r="BN41" s="232"/>
      <c r="BO41" s="241"/>
      <c r="BP41" s="241"/>
      <c r="BQ41" s="238">
        <v>35</v>
      </c>
      <c r="BR41" s="239"/>
      <c r="BS41" s="778"/>
      <c r="BT41" s="779"/>
      <c r="BU41" s="779"/>
      <c r="BV41" s="779"/>
      <c r="BW41" s="779"/>
      <c r="BX41" s="779"/>
      <c r="BY41" s="779"/>
      <c r="BZ41" s="779"/>
      <c r="CA41" s="779"/>
      <c r="CB41" s="779"/>
      <c r="CC41" s="779"/>
      <c r="CD41" s="779"/>
      <c r="CE41" s="779"/>
      <c r="CF41" s="779"/>
      <c r="CG41" s="780"/>
      <c r="CH41" s="781"/>
      <c r="CI41" s="773"/>
      <c r="CJ41" s="773"/>
      <c r="CK41" s="773"/>
      <c r="CL41" s="782"/>
      <c r="CM41" s="781"/>
      <c r="CN41" s="773"/>
      <c r="CO41" s="773"/>
      <c r="CP41" s="773"/>
      <c r="CQ41" s="782"/>
      <c r="CR41" s="781"/>
      <c r="CS41" s="773"/>
      <c r="CT41" s="773"/>
      <c r="CU41" s="773"/>
      <c r="CV41" s="782"/>
      <c r="CW41" s="781"/>
      <c r="CX41" s="773"/>
      <c r="CY41" s="773"/>
      <c r="CZ41" s="773"/>
      <c r="DA41" s="782"/>
      <c r="DB41" s="781"/>
      <c r="DC41" s="773"/>
      <c r="DD41" s="773"/>
      <c r="DE41" s="773"/>
      <c r="DF41" s="782"/>
      <c r="DG41" s="781"/>
      <c r="DH41" s="773"/>
      <c r="DI41" s="773"/>
      <c r="DJ41" s="773"/>
      <c r="DK41" s="782"/>
      <c r="DL41" s="781"/>
      <c r="DM41" s="773"/>
      <c r="DN41" s="773"/>
      <c r="DO41" s="773"/>
      <c r="DP41" s="782"/>
      <c r="DQ41" s="781"/>
      <c r="DR41" s="773"/>
      <c r="DS41" s="773"/>
      <c r="DT41" s="773"/>
      <c r="DU41" s="782"/>
      <c r="DV41" s="778"/>
      <c r="DW41" s="779"/>
      <c r="DX41" s="779"/>
      <c r="DY41" s="779"/>
      <c r="DZ41" s="783"/>
      <c r="EA41" s="230"/>
    </row>
    <row r="42" spans="1:131" ht="26.25" customHeight="1" x14ac:dyDescent="0.15">
      <c r="A42" s="238">
        <v>15</v>
      </c>
      <c r="B42" s="784"/>
      <c r="C42" s="785"/>
      <c r="D42" s="785"/>
      <c r="E42" s="785"/>
      <c r="F42" s="785"/>
      <c r="G42" s="785"/>
      <c r="H42" s="785"/>
      <c r="I42" s="785"/>
      <c r="J42" s="785"/>
      <c r="K42" s="785"/>
      <c r="L42" s="785"/>
      <c r="M42" s="785"/>
      <c r="N42" s="785"/>
      <c r="O42" s="785"/>
      <c r="P42" s="786"/>
      <c r="Q42" s="794"/>
      <c r="R42" s="795"/>
      <c r="S42" s="795"/>
      <c r="T42" s="795"/>
      <c r="U42" s="795"/>
      <c r="V42" s="795"/>
      <c r="W42" s="795"/>
      <c r="X42" s="795"/>
      <c r="Y42" s="795"/>
      <c r="Z42" s="795"/>
      <c r="AA42" s="795"/>
      <c r="AB42" s="795"/>
      <c r="AC42" s="795"/>
      <c r="AD42" s="795"/>
      <c r="AE42" s="790"/>
      <c r="AF42" s="792"/>
      <c r="AG42" s="788"/>
      <c r="AH42" s="788"/>
      <c r="AI42" s="788"/>
      <c r="AJ42" s="791"/>
      <c r="AK42" s="841"/>
      <c r="AL42" s="837"/>
      <c r="AM42" s="837"/>
      <c r="AN42" s="837"/>
      <c r="AO42" s="837"/>
      <c r="AP42" s="837"/>
      <c r="AQ42" s="837"/>
      <c r="AR42" s="837"/>
      <c r="AS42" s="837"/>
      <c r="AT42" s="837"/>
      <c r="AU42" s="837"/>
      <c r="AV42" s="837"/>
      <c r="AW42" s="837"/>
      <c r="AX42" s="837"/>
      <c r="AY42" s="837"/>
      <c r="AZ42" s="838"/>
      <c r="BA42" s="838"/>
      <c r="BB42" s="838"/>
      <c r="BC42" s="838"/>
      <c r="BD42" s="838"/>
      <c r="BE42" s="839"/>
      <c r="BF42" s="839"/>
      <c r="BG42" s="839"/>
      <c r="BH42" s="839"/>
      <c r="BI42" s="840"/>
      <c r="BJ42" s="232"/>
      <c r="BK42" s="232"/>
      <c r="BL42" s="232"/>
      <c r="BM42" s="232"/>
      <c r="BN42" s="232"/>
      <c r="BO42" s="241"/>
      <c r="BP42" s="241"/>
      <c r="BQ42" s="238">
        <v>36</v>
      </c>
      <c r="BR42" s="239"/>
      <c r="BS42" s="778"/>
      <c r="BT42" s="779"/>
      <c r="BU42" s="779"/>
      <c r="BV42" s="779"/>
      <c r="BW42" s="779"/>
      <c r="BX42" s="779"/>
      <c r="BY42" s="779"/>
      <c r="BZ42" s="779"/>
      <c r="CA42" s="779"/>
      <c r="CB42" s="779"/>
      <c r="CC42" s="779"/>
      <c r="CD42" s="779"/>
      <c r="CE42" s="779"/>
      <c r="CF42" s="779"/>
      <c r="CG42" s="780"/>
      <c r="CH42" s="781"/>
      <c r="CI42" s="773"/>
      <c r="CJ42" s="773"/>
      <c r="CK42" s="773"/>
      <c r="CL42" s="782"/>
      <c r="CM42" s="781"/>
      <c r="CN42" s="773"/>
      <c r="CO42" s="773"/>
      <c r="CP42" s="773"/>
      <c r="CQ42" s="782"/>
      <c r="CR42" s="781"/>
      <c r="CS42" s="773"/>
      <c r="CT42" s="773"/>
      <c r="CU42" s="773"/>
      <c r="CV42" s="782"/>
      <c r="CW42" s="781"/>
      <c r="CX42" s="773"/>
      <c r="CY42" s="773"/>
      <c r="CZ42" s="773"/>
      <c r="DA42" s="782"/>
      <c r="DB42" s="781"/>
      <c r="DC42" s="773"/>
      <c r="DD42" s="773"/>
      <c r="DE42" s="773"/>
      <c r="DF42" s="782"/>
      <c r="DG42" s="781"/>
      <c r="DH42" s="773"/>
      <c r="DI42" s="773"/>
      <c r="DJ42" s="773"/>
      <c r="DK42" s="782"/>
      <c r="DL42" s="781"/>
      <c r="DM42" s="773"/>
      <c r="DN42" s="773"/>
      <c r="DO42" s="773"/>
      <c r="DP42" s="782"/>
      <c r="DQ42" s="781"/>
      <c r="DR42" s="773"/>
      <c r="DS42" s="773"/>
      <c r="DT42" s="773"/>
      <c r="DU42" s="782"/>
      <c r="DV42" s="778"/>
      <c r="DW42" s="779"/>
      <c r="DX42" s="779"/>
      <c r="DY42" s="779"/>
      <c r="DZ42" s="783"/>
      <c r="EA42" s="230"/>
    </row>
    <row r="43" spans="1:131" ht="26.25" customHeight="1" x14ac:dyDescent="0.15">
      <c r="A43" s="238">
        <v>16</v>
      </c>
      <c r="B43" s="784"/>
      <c r="C43" s="785"/>
      <c r="D43" s="785"/>
      <c r="E43" s="785"/>
      <c r="F43" s="785"/>
      <c r="G43" s="785"/>
      <c r="H43" s="785"/>
      <c r="I43" s="785"/>
      <c r="J43" s="785"/>
      <c r="K43" s="785"/>
      <c r="L43" s="785"/>
      <c r="M43" s="785"/>
      <c r="N43" s="785"/>
      <c r="O43" s="785"/>
      <c r="P43" s="786"/>
      <c r="Q43" s="794"/>
      <c r="R43" s="795"/>
      <c r="S43" s="795"/>
      <c r="T43" s="795"/>
      <c r="U43" s="795"/>
      <c r="V43" s="795"/>
      <c r="W43" s="795"/>
      <c r="X43" s="795"/>
      <c r="Y43" s="795"/>
      <c r="Z43" s="795"/>
      <c r="AA43" s="795"/>
      <c r="AB43" s="795"/>
      <c r="AC43" s="795"/>
      <c r="AD43" s="795"/>
      <c r="AE43" s="790"/>
      <c r="AF43" s="792"/>
      <c r="AG43" s="788"/>
      <c r="AH43" s="788"/>
      <c r="AI43" s="788"/>
      <c r="AJ43" s="791"/>
      <c r="AK43" s="841"/>
      <c r="AL43" s="837"/>
      <c r="AM43" s="837"/>
      <c r="AN43" s="837"/>
      <c r="AO43" s="837"/>
      <c r="AP43" s="837"/>
      <c r="AQ43" s="837"/>
      <c r="AR43" s="837"/>
      <c r="AS43" s="837"/>
      <c r="AT43" s="837"/>
      <c r="AU43" s="837"/>
      <c r="AV43" s="837"/>
      <c r="AW43" s="837"/>
      <c r="AX43" s="837"/>
      <c r="AY43" s="837"/>
      <c r="AZ43" s="838"/>
      <c r="BA43" s="838"/>
      <c r="BB43" s="838"/>
      <c r="BC43" s="838"/>
      <c r="BD43" s="838"/>
      <c r="BE43" s="839"/>
      <c r="BF43" s="839"/>
      <c r="BG43" s="839"/>
      <c r="BH43" s="839"/>
      <c r="BI43" s="840"/>
      <c r="BJ43" s="232"/>
      <c r="BK43" s="232"/>
      <c r="BL43" s="232"/>
      <c r="BM43" s="232"/>
      <c r="BN43" s="232"/>
      <c r="BO43" s="241"/>
      <c r="BP43" s="241"/>
      <c r="BQ43" s="238">
        <v>37</v>
      </c>
      <c r="BR43" s="239"/>
      <c r="BS43" s="778"/>
      <c r="BT43" s="779"/>
      <c r="BU43" s="779"/>
      <c r="BV43" s="779"/>
      <c r="BW43" s="779"/>
      <c r="BX43" s="779"/>
      <c r="BY43" s="779"/>
      <c r="BZ43" s="779"/>
      <c r="CA43" s="779"/>
      <c r="CB43" s="779"/>
      <c r="CC43" s="779"/>
      <c r="CD43" s="779"/>
      <c r="CE43" s="779"/>
      <c r="CF43" s="779"/>
      <c r="CG43" s="780"/>
      <c r="CH43" s="781"/>
      <c r="CI43" s="773"/>
      <c r="CJ43" s="773"/>
      <c r="CK43" s="773"/>
      <c r="CL43" s="782"/>
      <c r="CM43" s="781"/>
      <c r="CN43" s="773"/>
      <c r="CO43" s="773"/>
      <c r="CP43" s="773"/>
      <c r="CQ43" s="782"/>
      <c r="CR43" s="781"/>
      <c r="CS43" s="773"/>
      <c r="CT43" s="773"/>
      <c r="CU43" s="773"/>
      <c r="CV43" s="782"/>
      <c r="CW43" s="781"/>
      <c r="CX43" s="773"/>
      <c r="CY43" s="773"/>
      <c r="CZ43" s="773"/>
      <c r="DA43" s="782"/>
      <c r="DB43" s="781"/>
      <c r="DC43" s="773"/>
      <c r="DD43" s="773"/>
      <c r="DE43" s="773"/>
      <c r="DF43" s="782"/>
      <c r="DG43" s="781"/>
      <c r="DH43" s="773"/>
      <c r="DI43" s="773"/>
      <c r="DJ43" s="773"/>
      <c r="DK43" s="782"/>
      <c r="DL43" s="781"/>
      <c r="DM43" s="773"/>
      <c r="DN43" s="773"/>
      <c r="DO43" s="773"/>
      <c r="DP43" s="782"/>
      <c r="DQ43" s="781"/>
      <c r="DR43" s="773"/>
      <c r="DS43" s="773"/>
      <c r="DT43" s="773"/>
      <c r="DU43" s="782"/>
      <c r="DV43" s="778"/>
      <c r="DW43" s="779"/>
      <c r="DX43" s="779"/>
      <c r="DY43" s="779"/>
      <c r="DZ43" s="783"/>
      <c r="EA43" s="230"/>
    </row>
    <row r="44" spans="1:131" ht="26.25" customHeight="1" x14ac:dyDescent="0.15">
      <c r="A44" s="238">
        <v>17</v>
      </c>
      <c r="B44" s="784"/>
      <c r="C44" s="785"/>
      <c r="D44" s="785"/>
      <c r="E44" s="785"/>
      <c r="F44" s="785"/>
      <c r="G44" s="785"/>
      <c r="H44" s="785"/>
      <c r="I44" s="785"/>
      <c r="J44" s="785"/>
      <c r="K44" s="785"/>
      <c r="L44" s="785"/>
      <c r="M44" s="785"/>
      <c r="N44" s="785"/>
      <c r="O44" s="785"/>
      <c r="P44" s="786"/>
      <c r="Q44" s="794"/>
      <c r="R44" s="795"/>
      <c r="S44" s="795"/>
      <c r="T44" s="795"/>
      <c r="U44" s="795"/>
      <c r="V44" s="795"/>
      <c r="W44" s="795"/>
      <c r="X44" s="795"/>
      <c r="Y44" s="795"/>
      <c r="Z44" s="795"/>
      <c r="AA44" s="795"/>
      <c r="AB44" s="795"/>
      <c r="AC44" s="795"/>
      <c r="AD44" s="795"/>
      <c r="AE44" s="790"/>
      <c r="AF44" s="792"/>
      <c r="AG44" s="788"/>
      <c r="AH44" s="788"/>
      <c r="AI44" s="788"/>
      <c r="AJ44" s="791"/>
      <c r="AK44" s="841"/>
      <c r="AL44" s="837"/>
      <c r="AM44" s="837"/>
      <c r="AN44" s="837"/>
      <c r="AO44" s="837"/>
      <c r="AP44" s="837"/>
      <c r="AQ44" s="837"/>
      <c r="AR44" s="837"/>
      <c r="AS44" s="837"/>
      <c r="AT44" s="837"/>
      <c r="AU44" s="837"/>
      <c r="AV44" s="837"/>
      <c r="AW44" s="837"/>
      <c r="AX44" s="837"/>
      <c r="AY44" s="837"/>
      <c r="AZ44" s="838"/>
      <c r="BA44" s="838"/>
      <c r="BB44" s="838"/>
      <c r="BC44" s="838"/>
      <c r="BD44" s="838"/>
      <c r="BE44" s="839"/>
      <c r="BF44" s="839"/>
      <c r="BG44" s="839"/>
      <c r="BH44" s="839"/>
      <c r="BI44" s="840"/>
      <c r="BJ44" s="232"/>
      <c r="BK44" s="232"/>
      <c r="BL44" s="232"/>
      <c r="BM44" s="232"/>
      <c r="BN44" s="232"/>
      <c r="BO44" s="241"/>
      <c r="BP44" s="241"/>
      <c r="BQ44" s="238">
        <v>38</v>
      </c>
      <c r="BR44" s="239"/>
      <c r="BS44" s="778"/>
      <c r="BT44" s="779"/>
      <c r="BU44" s="779"/>
      <c r="BV44" s="779"/>
      <c r="BW44" s="779"/>
      <c r="BX44" s="779"/>
      <c r="BY44" s="779"/>
      <c r="BZ44" s="779"/>
      <c r="CA44" s="779"/>
      <c r="CB44" s="779"/>
      <c r="CC44" s="779"/>
      <c r="CD44" s="779"/>
      <c r="CE44" s="779"/>
      <c r="CF44" s="779"/>
      <c r="CG44" s="780"/>
      <c r="CH44" s="781"/>
      <c r="CI44" s="773"/>
      <c r="CJ44" s="773"/>
      <c r="CK44" s="773"/>
      <c r="CL44" s="782"/>
      <c r="CM44" s="781"/>
      <c r="CN44" s="773"/>
      <c r="CO44" s="773"/>
      <c r="CP44" s="773"/>
      <c r="CQ44" s="782"/>
      <c r="CR44" s="781"/>
      <c r="CS44" s="773"/>
      <c r="CT44" s="773"/>
      <c r="CU44" s="773"/>
      <c r="CV44" s="782"/>
      <c r="CW44" s="781"/>
      <c r="CX44" s="773"/>
      <c r="CY44" s="773"/>
      <c r="CZ44" s="773"/>
      <c r="DA44" s="782"/>
      <c r="DB44" s="781"/>
      <c r="DC44" s="773"/>
      <c r="DD44" s="773"/>
      <c r="DE44" s="773"/>
      <c r="DF44" s="782"/>
      <c r="DG44" s="781"/>
      <c r="DH44" s="773"/>
      <c r="DI44" s="773"/>
      <c r="DJ44" s="773"/>
      <c r="DK44" s="782"/>
      <c r="DL44" s="781"/>
      <c r="DM44" s="773"/>
      <c r="DN44" s="773"/>
      <c r="DO44" s="773"/>
      <c r="DP44" s="782"/>
      <c r="DQ44" s="781"/>
      <c r="DR44" s="773"/>
      <c r="DS44" s="773"/>
      <c r="DT44" s="773"/>
      <c r="DU44" s="782"/>
      <c r="DV44" s="778"/>
      <c r="DW44" s="779"/>
      <c r="DX44" s="779"/>
      <c r="DY44" s="779"/>
      <c r="DZ44" s="783"/>
      <c r="EA44" s="230"/>
    </row>
    <row r="45" spans="1:131" ht="26.25" customHeight="1" x14ac:dyDescent="0.15">
      <c r="A45" s="238">
        <v>18</v>
      </c>
      <c r="B45" s="784"/>
      <c r="C45" s="785"/>
      <c r="D45" s="785"/>
      <c r="E45" s="785"/>
      <c r="F45" s="785"/>
      <c r="G45" s="785"/>
      <c r="H45" s="785"/>
      <c r="I45" s="785"/>
      <c r="J45" s="785"/>
      <c r="K45" s="785"/>
      <c r="L45" s="785"/>
      <c r="M45" s="785"/>
      <c r="N45" s="785"/>
      <c r="O45" s="785"/>
      <c r="P45" s="786"/>
      <c r="Q45" s="794"/>
      <c r="R45" s="795"/>
      <c r="S45" s="795"/>
      <c r="T45" s="795"/>
      <c r="U45" s="795"/>
      <c r="V45" s="795"/>
      <c r="W45" s="795"/>
      <c r="X45" s="795"/>
      <c r="Y45" s="795"/>
      <c r="Z45" s="795"/>
      <c r="AA45" s="795"/>
      <c r="AB45" s="795"/>
      <c r="AC45" s="795"/>
      <c r="AD45" s="795"/>
      <c r="AE45" s="790"/>
      <c r="AF45" s="792"/>
      <c r="AG45" s="788"/>
      <c r="AH45" s="788"/>
      <c r="AI45" s="788"/>
      <c r="AJ45" s="791"/>
      <c r="AK45" s="841"/>
      <c r="AL45" s="837"/>
      <c r="AM45" s="837"/>
      <c r="AN45" s="837"/>
      <c r="AO45" s="837"/>
      <c r="AP45" s="837"/>
      <c r="AQ45" s="837"/>
      <c r="AR45" s="837"/>
      <c r="AS45" s="837"/>
      <c r="AT45" s="837"/>
      <c r="AU45" s="837"/>
      <c r="AV45" s="837"/>
      <c r="AW45" s="837"/>
      <c r="AX45" s="837"/>
      <c r="AY45" s="837"/>
      <c r="AZ45" s="838"/>
      <c r="BA45" s="838"/>
      <c r="BB45" s="838"/>
      <c r="BC45" s="838"/>
      <c r="BD45" s="838"/>
      <c r="BE45" s="839"/>
      <c r="BF45" s="839"/>
      <c r="BG45" s="839"/>
      <c r="BH45" s="839"/>
      <c r="BI45" s="840"/>
      <c r="BJ45" s="232"/>
      <c r="BK45" s="232"/>
      <c r="BL45" s="232"/>
      <c r="BM45" s="232"/>
      <c r="BN45" s="232"/>
      <c r="BO45" s="241"/>
      <c r="BP45" s="241"/>
      <c r="BQ45" s="238">
        <v>39</v>
      </c>
      <c r="BR45" s="239"/>
      <c r="BS45" s="778"/>
      <c r="BT45" s="779"/>
      <c r="BU45" s="779"/>
      <c r="BV45" s="779"/>
      <c r="BW45" s="779"/>
      <c r="BX45" s="779"/>
      <c r="BY45" s="779"/>
      <c r="BZ45" s="779"/>
      <c r="CA45" s="779"/>
      <c r="CB45" s="779"/>
      <c r="CC45" s="779"/>
      <c r="CD45" s="779"/>
      <c r="CE45" s="779"/>
      <c r="CF45" s="779"/>
      <c r="CG45" s="780"/>
      <c r="CH45" s="781"/>
      <c r="CI45" s="773"/>
      <c r="CJ45" s="773"/>
      <c r="CK45" s="773"/>
      <c r="CL45" s="782"/>
      <c r="CM45" s="781"/>
      <c r="CN45" s="773"/>
      <c r="CO45" s="773"/>
      <c r="CP45" s="773"/>
      <c r="CQ45" s="782"/>
      <c r="CR45" s="781"/>
      <c r="CS45" s="773"/>
      <c r="CT45" s="773"/>
      <c r="CU45" s="773"/>
      <c r="CV45" s="782"/>
      <c r="CW45" s="781"/>
      <c r="CX45" s="773"/>
      <c r="CY45" s="773"/>
      <c r="CZ45" s="773"/>
      <c r="DA45" s="782"/>
      <c r="DB45" s="781"/>
      <c r="DC45" s="773"/>
      <c r="DD45" s="773"/>
      <c r="DE45" s="773"/>
      <c r="DF45" s="782"/>
      <c r="DG45" s="781"/>
      <c r="DH45" s="773"/>
      <c r="DI45" s="773"/>
      <c r="DJ45" s="773"/>
      <c r="DK45" s="782"/>
      <c r="DL45" s="781"/>
      <c r="DM45" s="773"/>
      <c r="DN45" s="773"/>
      <c r="DO45" s="773"/>
      <c r="DP45" s="782"/>
      <c r="DQ45" s="781"/>
      <c r="DR45" s="773"/>
      <c r="DS45" s="773"/>
      <c r="DT45" s="773"/>
      <c r="DU45" s="782"/>
      <c r="DV45" s="778"/>
      <c r="DW45" s="779"/>
      <c r="DX45" s="779"/>
      <c r="DY45" s="779"/>
      <c r="DZ45" s="783"/>
      <c r="EA45" s="230"/>
    </row>
    <row r="46" spans="1:131" ht="26.25" customHeight="1" x14ac:dyDescent="0.15">
      <c r="A46" s="238">
        <v>19</v>
      </c>
      <c r="B46" s="784"/>
      <c r="C46" s="785"/>
      <c r="D46" s="785"/>
      <c r="E46" s="785"/>
      <c r="F46" s="785"/>
      <c r="G46" s="785"/>
      <c r="H46" s="785"/>
      <c r="I46" s="785"/>
      <c r="J46" s="785"/>
      <c r="K46" s="785"/>
      <c r="L46" s="785"/>
      <c r="M46" s="785"/>
      <c r="N46" s="785"/>
      <c r="O46" s="785"/>
      <c r="P46" s="786"/>
      <c r="Q46" s="794"/>
      <c r="R46" s="795"/>
      <c r="S46" s="795"/>
      <c r="T46" s="795"/>
      <c r="U46" s="795"/>
      <c r="V46" s="795"/>
      <c r="W46" s="795"/>
      <c r="X46" s="795"/>
      <c r="Y46" s="795"/>
      <c r="Z46" s="795"/>
      <c r="AA46" s="795"/>
      <c r="AB46" s="795"/>
      <c r="AC46" s="795"/>
      <c r="AD46" s="795"/>
      <c r="AE46" s="790"/>
      <c r="AF46" s="792"/>
      <c r="AG46" s="788"/>
      <c r="AH46" s="788"/>
      <c r="AI46" s="788"/>
      <c r="AJ46" s="791"/>
      <c r="AK46" s="841"/>
      <c r="AL46" s="837"/>
      <c r="AM46" s="837"/>
      <c r="AN46" s="837"/>
      <c r="AO46" s="837"/>
      <c r="AP46" s="837"/>
      <c r="AQ46" s="837"/>
      <c r="AR46" s="837"/>
      <c r="AS46" s="837"/>
      <c r="AT46" s="837"/>
      <c r="AU46" s="837"/>
      <c r="AV46" s="837"/>
      <c r="AW46" s="837"/>
      <c r="AX46" s="837"/>
      <c r="AY46" s="837"/>
      <c r="AZ46" s="838"/>
      <c r="BA46" s="838"/>
      <c r="BB46" s="838"/>
      <c r="BC46" s="838"/>
      <c r="BD46" s="838"/>
      <c r="BE46" s="839"/>
      <c r="BF46" s="839"/>
      <c r="BG46" s="839"/>
      <c r="BH46" s="839"/>
      <c r="BI46" s="840"/>
      <c r="BJ46" s="232"/>
      <c r="BK46" s="232"/>
      <c r="BL46" s="232"/>
      <c r="BM46" s="232"/>
      <c r="BN46" s="232"/>
      <c r="BO46" s="241"/>
      <c r="BP46" s="241"/>
      <c r="BQ46" s="238">
        <v>40</v>
      </c>
      <c r="BR46" s="239"/>
      <c r="BS46" s="778"/>
      <c r="BT46" s="779"/>
      <c r="BU46" s="779"/>
      <c r="BV46" s="779"/>
      <c r="BW46" s="779"/>
      <c r="BX46" s="779"/>
      <c r="BY46" s="779"/>
      <c r="BZ46" s="779"/>
      <c r="CA46" s="779"/>
      <c r="CB46" s="779"/>
      <c r="CC46" s="779"/>
      <c r="CD46" s="779"/>
      <c r="CE46" s="779"/>
      <c r="CF46" s="779"/>
      <c r="CG46" s="780"/>
      <c r="CH46" s="781"/>
      <c r="CI46" s="773"/>
      <c r="CJ46" s="773"/>
      <c r="CK46" s="773"/>
      <c r="CL46" s="782"/>
      <c r="CM46" s="781"/>
      <c r="CN46" s="773"/>
      <c r="CO46" s="773"/>
      <c r="CP46" s="773"/>
      <c r="CQ46" s="782"/>
      <c r="CR46" s="781"/>
      <c r="CS46" s="773"/>
      <c r="CT46" s="773"/>
      <c r="CU46" s="773"/>
      <c r="CV46" s="782"/>
      <c r="CW46" s="781"/>
      <c r="CX46" s="773"/>
      <c r="CY46" s="773"/>
      <c r="CZ46" s="773"/>
      <c r="DA46" s="782"/>
      <c r="DB46" s="781"/>
      <c r="DC46" s="773"/>
      <c r="DD46" s="773"/>
      <c r="DE46" s="773"/>
      <c r="DF46" s="782"/>
      <c r="DG46" s="781"/>
      <c r="DH46" s="773"/>
      <c r="DI46" s="773"/>
      <c r="DJ46" s="773"/>
      <c r="DK46" s="782"/>
      <c r="DL46" s="781"/>
      <c r="DM46" s="773"/>
      <c r="DN46" s="773"/>
      <c r="DO46" s="773"/>
      <c r="DP46" s="782"/>
      <c r="DQ46" s="781"/>
      <c r="DR46" s="773"/>
      <c r="DS46" s="773"/>
      <c r="DT46" s="773"/>
      <c r="DU46" s="782"/>
      <c r="DV46" s="778"/>
      <c r="DW46" s="779"/>
      <c r="DX46" s="779"/>
      <c r="DY46" s="779"/>
      <c r="DZ46" s="783"/>
      <c r="EA46" s="230"/>
    </row>
    <row r="47" spans="1:131" ht="26.25" customHeight="1" x14ac:dyDescent="0.15">
      <c r="A47" s="238">
        <v>20</v>
      </c>
      <c r="B47" s="784"/>
      <c r="C47" s="785"/>
      <c r="D47" s="785"/>
      <c r="E47" s="785"/>
      <c r="F47" s="785"/>
      <c r="G47" s="785"/>
      <c r="H47" s="785"/>
      <c r="I47" s="785"/>
      <c r="J47" s="785"/>
      <c r="K47" s="785"/>
      <c r="L47" s="785"/>
      <c r="M47" s="785"/>
      <c r="N47" s="785"/>
      <c r="O47" s="785"/>
      <c r="P47" s="786"/>
      <c r="Q47" s="794"/>
      <c r="R47" s="795"/>
      <c r="S47" s="795"/>
      <c r="T47" s="795"/>
      <c r="U47" s="795"/>
      <c r="V47" s="795"/>
      <c r="W47" s="795"/>
      <c r="X47" s="795"/>
      <c r="Y47" s="795"/>
      <c r="Z47" s="795"/>
      <c r="AA47" s="795"/>
      <c r="AB47" s="795"/>
      <c r="AC47" s="795"/>
      <c r="AD47" s="795"/>
      <c r="AE47" s="790"/>
      <c r="AF47" s="792"/>
      <c r="AG47" s="788"/>
      <c r="AH47" s="788"/>
      <c r="AI47" s="788"/>
      <c r="AJ47" s="791"/>
      <c r="AK47" s="841"/>
      <c r="AL47" s="837"/>
      <c r="AM47" s="837"/>
      <c r="AN47" s="837"/>
      <c r="AO47" s="837"/>
      <c r="AP47" s="837"/>
      <c r="AQ47" s="837"/>
      <c r="AR47" s="837"/>
      <c r="AS47" s="837"/>
      <c r="AT47" s="837"/>
      <c r="AU47" s="837"/>
      <c r="AV47" s="837"/>
      <c r="AW47" s="837"/>
      <c r="AX47" s="837"/>
      <c r="AY47" s="837"/>
      <c r="AZ47" s="838"/>
      <c r="BA47" s="838"/>
      <c r="BB47" s="838"/>
      <c r="BC47" s="838"/>
      <c r="BD47" s="838"/>
      <c r="BE47" s="839"/>
      <c r="BF47" s="839"/>
      <c r="BG47" s="839"/>
      <c r="BH47" s="839"/>
      <c r="BI47" s="840"/>
      <c r="BJ47" s="232"/>
      <c r="BK47" s="232"/>
      <c r="BL47" s="232"/>
      <c r="BM47" s="232"/>
      <c r="BN47" s="232"/>
      <c r="BO47" s="241"/>
      <c r="BP47" s="241"/>
      <c r="BQ47" s="238">
        <v>41</v>
      </c>
      <c r="BR47" s="239"/>
      <c r="BS47" s="778"/>
      <c r="BT47" s="779"/>
      <c r="BU47" s="779"/>
      <c r="BV47" s="779"/>
      <c r="BW47" s="779"/>
      <c r="BX47" s="779"/>
      <c r="BY47" s="779"/>
      <c r="BZ47" s="779"/>
      <c r="CA47" s="779"/>
      <c r="CB47" s="779"/>
      <c r="CC47" s="779"/>
      <c r="CD47" s="779"/>
      <c r="CE47" s="779"/>
      <c r="CF47" s="779"/>
      <c r="CG47" s="780"/>
      <c r="CH47" s="781"/>
      <c r="CI47" s="773"/>
      <c r="CJ47" s="773"/>
      <c r="CK47" s="773"/>
      <c r="CL47" s="782"/>
      <c r="CM47" s="781"/>
      <c r="CN47" s="773"/>
      <c r="CO47" s="773"/>
      <c r="CP47" s="773"/>
      <c r="CQ47" s="782"/>
      <c r="CR47" s="781"/>
      <c r="CS47" s="773"/>
      <c r="CT47" s="773"/>
      <c r="CU47" s="773"/>
      <c r="CV47" s="782"/>
      <c r="CW47" s="781"/>
      <c r="CX47" s="773"/>
      <c r="CY47" s="773"/>
      <c r="CZ47" s="773"/>
      <c r="DA47" s="782"/>
      <c r="DB47" s="781"/>
      <c r="DC47" s="773"/>
      <c r="DD47" s="773"/>
      <c r="DE47" s="773"/>
      <c r="DF47" s="782"/>
      <c r="DG47" s="781"/>
      <c r="DH47" s="773"/>
      <c r="DI47" s="773"/>
      <c r="DJ47" s="773"/>
      <c r="DK47" s="782"/>
      <c r="DL47" s="781"/>
      <c r="DM47" s="773"/>
      <c r="DN47" s="773"/>
      <c r="DO47" s="773"/>
      <c r="DP47" s="782"/>
      <c r="DQ47" s="781"/>
      <c r="DR47" s="773"/>
      <c r="DS47" s="773"/>
      <c r="DT47" s="773"/>
      <c r="DU47" s="782"/>
      <c r="DV47" s="778"/>
      <c r="DW47" s="779"/>
      <c r="DX47" s="779"/>
      <c r="DY47" s="779"/>
      <c r="DZ47" s="783"/>
      <c r="EA47" s="230"/>
    </row>
    <row r="48" spans="1:131" ht="26.25" customHeight="1" x14ac:dyDescent="0.15">
      <c r="A48" s="238">
        <v>21</v>
      </c>
      <c r="B48" s="784"/>
      <c r="C48" s="785"/>
      <c r="D48" s="785"/>
      <c r="E48" s="785"/>
      <c r="F48" s="785"/>
      <c r="G48" s="785"/>
      <c r="H48" s="785"/>
      <c r="I48" s="785"/>
      <c r="J48" s="785"/>
      <c r="K48" s="785"/>
      <c r="L48" s="785"/>
      <c r="M48" s="785"/>
      <c r="N48" s="785"/>
      <c r="O48" s="785"/>
      <c r="P48" s="786"/>
      <c r="Q48" s="794"/>
      <c r="R48" s="795"/>
      <c r="S48" s="795"/>
      <c r="T48" s="795"/>
      <c r="U48" s="795"/>
      <c r="V48" s="795"/>
      <c r="W48" s="795"/>
      <c r="X48" s="795"/>
      <c r="Y48" s="795"/>
      <c r="Z48" s="795"/>
      <c r="AA48" s="795"/>
      <c r="AB48" s="795"/>
      <c r="AC48" s="795"/>
      <c r="AD48" s="795"/>
      <c r="AE48" s="790"/>
      <c r="AF48" s="792"/>
      <c r="AG48" s="788"/>
      <c r="AH48" s="788"/>
      <c r="AI48" s="788"/>
      <c r="AJ48" s="791"/>
      <c r="AK48" s="841"/>
      <c r="AL48" s="837"/>
      <c r="AM48" s="837"/>
      <c r="AN48" s="837"/>
      <c r="AO48" s="837"/>
      <c r="AP48" s="837"/>
      <c r="AQ48" s="837"/>
      <c r="AR48" s="837"/>
      <c r="AS48" s="837"/>
      <c r="AT48" s="837"/>
      <c r="AU48" s="837"/>
      <c r="AV48" s="837"/>
      <c r="AW48" s="837"/>
      <c r="AX48" s="837"/>
      <c r="AY48" s="837"/>
      <c r="AZ48" s="838"/>
      <c r="BA48" s="838"/>
      <c r="BB48" s="838"/>
      <c r="BC48" s="838"/>
      <c r="BD48" s="838"/>
      <c r="BE48" s="839"/>
      <c r="BF48" s="839"/>
      <c r="BG48" s="839"/>
      <c r="BH48" s="839"/>
      <c r="BI48" s="840"/>
      <c r="BJ48" s="232"/>
      <c r="BK48" s="232"/>
      <c r="BL48" s="232"/>
      <c r="BM48" s="232"/>
      <c r="BN48" s="232"/>
      <c r="BO48" s="241"/>
      <c r="BP48" s="241"/>
      <c r="BQ48" s="238">
        <v>42</v>
      </c>
      <c r="BR48" s="239"/>
      <c r="BS48" s="778"/>
      <c r="BT48" s="779"/>
      <c r="BU48" s="779"/>
      <c r="BV48" s="779"/>
      <c r="BW48" s="779"/>
      <c r="BX48" s="779"/>
      <c r="BY48" s="779"/>
      <c r="BZ48" s="779"/>
      <c r="CA48" s="779"/>
      <c r="CB48" s="779"/>
      <c r="CC48" s="779"/>
      <c r="CD48" s="779"/>
      <c r="CE48" s="779"/>
      <c r="CF48" s="779"/>
      <c r="CG48" s="780"/>
      <c r="CH48" s="781"/>
      <c r="CI48" s="773"/>
      <c r="CJ48" s="773"/>
      <c r="CK48" s="773"/>
      <c r="CL48" s="782"/>
      <c r="CM48" s="781"/>
      <c r="CN48" s="773"/>
      <c r="CO48" s="773"/>
      <c r="CP48" s="773"/>
      <c r="CQ48" s="782"/>
      <c r="CR48" s="781"/>
      <c r="CS48" s="773"/>
      <c r="CT48" s="773"/>
      <c r="CU48" s="773"/>
      <c r="CV48" s="782"/>
      <c r="CW48" s="781"/>
      <c r="CX48" s="773"/>
      <c r="CY48" s="773"/>
      <c r="CZ48" s="773"/>
      <c r="DA48" s="782"/>
      <c r="DB48" s="781"/>
      <c r="DC48" s="773"/>
      <c r="DD48" s="773"/>
      <c r="DE48" s="773"/>
      <c r="DF48" s="782"/>
      <c r="DG48" s="781"/>
      <c r="DH48" s="773"/>
      <c r="DI48" s="773"/>
      <c r="DJ48" s="773"/>
      <c r="DK48" s="782"/>
      <c r="DL48" s="781"/>
      <c r="DM48" s="773"/>
      <c r="DN48" s="773"/>
      <c r="DO48" s="773"/>
      <c r="DP48" s="782"/>
      <c r="DQ48" s="781"/>
      <c r="DR48" s="773"/>
      <c r="DS48" s="773"/>
      <c r="DT48" s="773"/>
      <c r="DU48" s="782"/>
      <c r="DV48" s="778"/>
      <c r="DW48" s="779"/>
      <c r="DX48" s="779"/>
      <c r="DY48" s="779"/>
      <c r="DZ48" s="783"/>
      <c r="EA48" s="230"/>
    </row>
    <row r="49" spans="1:131" ht="26.25" customHeight="1" x14ac:dyDescent="0.15">
      <c r="A49" s="238">
        <v>22</v>
      </c>
      <c r="B49" s="784"/>
      <c r="C49" s="785"/>
      <c r="D49" s="785"/>
      <c r="E49" s="785"/>
      <c r="F49" s="785"/>
      <c r="G49" s="785"/>
      <c r="H49" s="785"/>
      <c r="I49" s="785"/>
      <c r="J49" s="785"/>
      <c r="K49" s="785"/>
      <c r="L49" s="785"/>
      <c r="M49" s="785"/>
      <c r="N49" s="785"/>
      <c r="O49" s="785"/>
      <c r="P49" s="786"/>
      <c r="Q49" s="794"/>
      <c r="R49" s="795"/>
      <c r="S49" s="795"/>
      <c r="T49" s="795"/>
      <c r="U49" s="795"/>
      <c r="V49" s="795"/>
      <c r="W49" s="795"/>
      <c r="X49" s="795"/>
      <c r="Y49" s="795"/>
      <c r="Z49" s="795"/>
      <c r="AA49" s="795"/>
      <c r="AB49" s="795"/>
      <c r="AC49" s="795"/>
      <c r="AD49" s="795"/>
      <c r="AE49" s="790"/>
      <c r="AF49" s="792"/>
      <c r="AG49" s="788"/>
      <c r="AH49" s="788"/>
      <c r="AI49" s="788"/>
      <c r="AJ49" s="791"/>
      <c r="AK49" s="841"/>
      <c r="AL49" s="837"/>
      <c r="AM49" s="837"/>
      <c r="AN49" s="837"/>
      <c r="AO49" s="837"/>
      <c r="AP49" s="837"/>
      <c r="AQ49" s="837"/>
      <c r="AR49" s="837"/>
      <c r="AS49" s="837"/>
      <c r="AT49" s="837"/>
      <c r="AU49" s="837"/>
      <c r="AV49" s="837"/>
      <c r="AW49" s="837"/>
      <c r="AX49" s="837"/>
      <c r="AY49" s="837"/>
      <c r="AZ49" s="838"/>
      <c r="BA49" s="838"/>
      <c r="BB49" s="838"/>
      <c r="BC49" s="838"/>
      <c r="BD49" s="838"/>
      <c r="BE49" s="839"/>
      <c r="BF49" s="839"/>
      <c r="BG49" s="839"/>
      <c r="BH49" s="839"/>
      <c r="BI49" s="840"/>
      <c r="BJ49" s="232"/>
      <c r="BK49" s="232"/>
      <c r="BL49" s="232"/>
      <c r="BM49" s="232"/>
      <c r="BN49" s="232"/>
      <c r="BO49" s="241"/>
      <c r="BP49" s="241"/>
      <c r="BQ49" s="238">
        <v>43</v>
      </c>
      <c r="BR49" s="239"/>
      <c r="BS49" s="778"/>
      <c r="BT49" s="779"/>
      <c r="BU49" s="779"/>
      <c r="BV49" s="779"/>
      <c r="BW49" s="779"/>
      <c r="BX49" s="779"/>
      <c r="BY49" s="779"/>
      <c r="BZ49" s="779"/>
      <c r="CA49" s="779"/>
      <c r="CB49" s="779"/>
      <c r="CC49" s="779"/>
      <c r="CD49" s="779"/>
      <c r="CE49" s="779"/>
      <c r="CF49" s="779"/>
      <c r="CG49" s="780"/>
      <c r="CH49" s="781"/>
      <c r="CI49" s="773"/>
      <c r="CJ49" s="773"/>
      <c r="CK49" s="773"/>
      <c r="CL49" s="782"/>
      <c r="CM49" s="781"/>
      <c r="CN49" s="773"/>
      <c r="CO49" s="773"/>
      <c r="CP49" s="773"/>
      <c r="CQ49" s="782"/>
      <c r="CR49" s="781"/>
      <c r="CS49" s="773"/>
      <c r="CT49" s="773"/>
      <c r="CU49" s="773"/>
      <c r="CV49" s="782"/>
      <c r="CW49" s="781"/>
      <c r="CX49" s="773"/>
      <c r="CY49" s="773"/>
      <c r="CZ49" s="773"/>
      <c r="DA49" s="782"/>
      <c r="DB49" s="781"/>
      <c r="DC49" s="773"/>
      <c r="DD49" s="773"/>
      <c r="DE49" s="773"/>
      <c r="DF49" s="782"/>
      <c r="DG49" s="781"/>
      <c r="DH49" s="773"/>
      <c r="DI49" s="773"/>
      <c r="DJ49" s="773"/>
      <c r="DK49" s="782"/>
      <c r="DL49" s="781"/>
      <c r="DM49" s="773"/>
      <c r="DN49" s="773"/>
      <c r="DO49" s="773"/>
      <c r="DP49" s="782"/>
      <c r="DQ49" s="781"/>
      <c r="DR49" s="773"/>
      <c r="DS49" s="773"/>
      <c r="DT49" s="773"/>
      <c r="DU49" s="782"/>
      <c r="DV49" s="778"/>
      <c r="DW49" s="779"/>
      <c r="DX49" s="779"/>
      <c r="DY49" s="779"/>
      <c r="DZ49" s="783"/>
      <c r="EA49" s="230"/>
    </row>
    <row r="50" spans="1:131" ht="26.25" customHeight="1" x14ac:dyDescent="0.15">
      <c r="A50" s="238">
        <v>23</v>
      </c>
      <c r="B50" s="784"/>
      <c r="C50" s="785"/>
      <c r="D50" s="785"/>
      <c r="E50" s="785"/>
      <c r="F50" s="785"/>
      <c r="G50" s="785"/>
      <c r="H50" s="785"/>
      <c r="I50" s="785"/>
      <c r="J50" s="785"/>
      <c r="K50" s="785"/>
      <c r="L50" s="785"/>
      <c r="M50" s="785"/>
      <c r="N50" s="785"/>
      <c r="O50" s="785"/>
      <c r="P50" s="786"/>
      <c r="Q50" s="842"/>
      <c r="R50" s="843"/>
      <c r="S50" s="843"/>
      <c r="T50" s="843"/>
      <c r="U50" s="843"/>
      <c r="V50" s="843"/>
      <c r="W50" s="843"/>
      <c r="X50" s="843"/>
      <c r="Y50" s="843"/>
      <c r="Z50" s="843"/>
      <c r="AA50" s="843"/>
      <c r="AB50" s="843"/>
      <c r="AC50" s="843"/>
      <c r="AD50" s="843"/>
      <c r="AE50" s="844"/>
      <c r="AF50" s="792"/>
      <c r="AG50" s="788"/>
      <c r="AH50" s="788"/>
      <c r="AI50" s="788"/>
      <c r="AJ50" s="791"/>
      <c r="AK50" s="846"/>
      <c r="AL50" s="843"/>
      <c r="AM50" s="843"/>
      <c r="AN50" s="843"/>
      <c r="AO50" s="843"/>
      <c r="AP50" s="843"/>
      <c r="AQ50" s="843"/>
      <c r="AR50" s="843"/>
      <c r="AS50" s="843"/>
      <c r="AT50" s="843"/>
      <c r="AU50" s="843"/>
      <c r="AV50" s="843"/>
      <c r="AW50" s="843"/>
      <c r="AX50" s="843"/>
      <c r="AY50" s="843"/>
      <c r="AZ50" s="845"/>
      <c r="BA50" s="845"/>
      <c r="BB50" s="845"/>
      <c r="BC50" s="845"/>
      <c r="BD50" s="845"/>
      <c r="BE50" s="839"/>
      <c r="BF50" s="839"/>
      <c r="BG50" s="839"/>
      <c r="BH50" s="839"/>
      <c r="BI50" s="840"/>
      <c r="BJ50" s="232"/>
      <c r="BK50" s="232"/>
      <c r="BL50" s="232"/>
      <c r="BM50" s="232"/>
      <c r="BN50" s="232"/>
      <c r="BO50" s="241"/>
      <c r="BP50" s="241"/>
      <c r="BQ50" s="238">
        <v>44</v>
      </c>
      <c r="BR50" s="239"/>
      <c r="BS50" s="778"/>
      <c r="BT50" s="779"/>
      <c r="BU50" s="779"/>
      <c r="BV50" s="779"/>
      <c r="BW50" s="779"/>
      <c r="BX50" s="779"/>
      <c r="BY50" s="779"/>
      <c r="BZ50" s="779"/>
      <c r="CA50" s="779"/>
      <c r="CB50" s="779"/>
      <c r="CC50" s="779"/>
      <c r="CD50" s="779"/>
      <c r="CE50" s="779"/>
      <c r="CF50" s="779"/>
      <c r="CG50" s="780"/>
      <c r="CH50" s="781"/>
      <c r="CI50" s="773"/>
      <c r="CJ50" s="773"/>
      <c r="CK50" s="773"/>
      <c r="CL50" s="782"/>
      <c r="CM50" s="781"/>
      <c r="CN50" s="773"/>
      <c r="CO50" s="773"/>
      <c r="CP50" s="773"/>
      <c r="CQ50" s="782"/>
      <c r="CR50" s="781"/>
      <c r="CS50" s="773"/>
      <c r="CT50" s="773"/>
      <c r="CU50" s="773"/>
      <c r="CV50" s="782"/>
      <c r="CW50" s="781"/>
      <c r="CX50" s="773"/>
      <c r="CY50" s="773"/>
      <c r="CZ50" s="773"/>
      <c r="DA50" s="782"/>
      <c r="DB50" s="781"/>
      <c r="DC50" s="773"/>
      <c r="DD50" s="773"/>
      <c r="DE50" s="773"/>
      <c r="DF50" s="782"/>
      <c r="DG50" s="781"/>
      <c r="DH50" s="773"/>
      <c r="DI50" s="773"/>
      <c r="DJ50" s="773"/>
      <c r="DK50" s="782"/>
      <c r="DL50" s="781"/>
      <c r="DM50" s="773"/>
      <c r="DN50" s="773"/>
      <c r="DO50" s="773"/>
      <c r="DP50" s="782"/>
      <c r="DQ50" s="781"/>
      <c r="DR50" s="773"/>
      <c r="DS50" s="773"/>
      <c r="DT50" s="773"/>
      <c r="DU50" s="782"/>
      <c r="DV50" s="778"/>
      <c r="DW50" s="779"/>
      <c r="DX50" s="779"/>
      <c r="DY50" s="779"/>
      <c r="DZ50" s="783"/>
      <c r="EA50" s="230"/>
    </row>
    <row r="51" spans="1:131" ht="26.25" customHeight="1" x14ac:dyDescent="0.15">
      <c r="A51" s="238">
        <v>24</v>
      </c>
      <c r="B51" s="784"/>
      <c r="C51" s="785"/>
      <c r="D51" s="785"/>
      <c r="E51" s="785"/>
      <c r="F51" s="785"/>
      <c r="G51" s="785"/>
      <c r="H51" s="785"/>
      <c r="I51" s="785"/>
      <c r="J51" s="785"/>
      <c r="K51" s="785"/>
      <c r="L51" s="785"/>
      <c r="M51" s="785"/>
      <c r="N51" s="785"/>
      <c r="O51" s="785"/>
      <c r="P51" s="786"/>
      <c r="Q51" s="842"/>
      <c r="R51" s="843"/>
      <c r="S51" s="843"/>
      <c r="T51" s="843"/>
      <c r="U51" s="843"/>
      <c r="V51" s="843"/>
      <c r="W51" s="843"/>
      <c r="X51" s="843"/>
      <c r="Y51" s="843"/>
      <c r="Z51" s="843"/>
      <c r="AA51" s="843"/>
      <c r="AB51" s="843"/>
      <c r="AC51" s="843"/>
      <c r="AD51" s="843"/>
      <c r="AE51" s="844"/>
      <c r="AF51" s="792"/>
      <c r="AG51" s="788"/>
      <c r="AH51" s="788"/>
      <c r="AI51" s="788"/>
      <c r="AJ51" s="791"/>
      <c r="AK51" s="846"/>
      <c r="AL51" s="843"/>
      <c r="AM51" s="843"/>
      <c r="AN51" s="843"/>
      <c r="AO51" s="843"/>
      <c r="AP51" s="843"/>
      <c r="AQ51" s="843"/>
      <c r="AR51" s="843"/>
      <c r="AS51" s="843"/>
      <c r="AT51" s="843"/>
      <c r="AU51" s="843"/>
      <c r="AV51" s="843"/>
      <c r="AW51" s="843"/>
      <c r="AX51" s="843"/>
      <c r="AY51" s="843"/>
      <c r="AZ51" s="845"/>
      <c r="BA51" s="845"/>
      <c r="BB51" s="845"/>
      <c r="BC51" s="845"/>
      <c r="BD51" s="845"/>
      <c r="BE51" s="839"/>
      <c r="BF51" s="839"/>
      <c r="BG51" s="839"/>
      <c r="BH51" s="839"/>
      <c r="BI51" s="840"/>
      <c r="BJ51" s="232"/>
      <c r="BK51" s="232"/>
      <c r="BL51" s="232"/>
      <c r="BM51" s="232"/>
      <c r="BN51" s="232"/>
      <c r="BO51" s="241"/>
      <c r="BP51" s="241"/>
      <c r="BQ51" s="238">
        <v>45</v>
      </c>
      <c r="BR51" s="239"/>
      <c r="BS51" s="778"/>
      <c r="BT51" s="779"/>
      <c r="BU51" s="779"/>
      <c r="BV51" s="779"/>
      <c r="BW51" s="779"/>
      <c r="BX51" s="779"/>
      <c r="BY51" s="779"/>
      <c r="BZ51" s="779"/>
      <c r="CA51" s="779"/>
      <c r="CB51" s="779"/>
      <c r="CC51" s="779"/>
      <c r="CD51" s="779"/>
      <c r="CE51" s="779"/>
      <c r="CF51" s="779"/>
      <c r="CG51" s="780"/>
      <c r="CH51" s="781"/>
      <c r="CI51" s="773"/>
      <c r="CJ51" s="773"/>
      <c r="CK51" s="773"/>
      <c r="CL51" s="782"/>
      <c r="CM51" s="781"/>
      <c r="CN51" s="773"/>
      <c r="CO51" s="773"/>
      <c r="CP51" s="773"/>
      <c r="CQ51" s="782"/>
      <c r="CR51" s="781"/>
      <c r="CS51" s="773"/>
      <c r="CT51" s="773"/>
      <c r="CU51" s="773"/>
      <c r="CV51" s="782"/>
      <c r="CW51" s="781"/>
      <c r="CX51" s="773"/>
      <c r="CY51" s="773"/>
      <c r="CZ51" s="773"/>
      <c r="DA51" s="782"/>
      <c r="DB51" s="781"/>
      <c r="DC51" s="773"/>
      <c r="DD51" s="773"/>
      <c r="DE51" s="773"/>
      <c r="DF51" s="782"/>
      <c r="DG51" s="781"/>
      <c r="DH51" s="773"/>
      <c r="DI51" s="773"/>
      <c r="DJ51" s="773"/>
      <c r="DK51" s="782"/>
      <c r="DL51" s="781"/>
      <c r="DM51" s="773"/>
      <c r="DN51" s="773"/>
      <c r="DO51" s="773"/>
      <c r="DP51" s="782"/>
      <c r="DQ51" s="781"/>
      <c r="DR51" s="773"/>
      <c r="DS51" s="773"/>
      <c r="DT51" s="773"/>
      <c r="DU51" s="782"/>
      <c r="DV51" s="778"/>
      <c r="DW51" s="779"/>
      <c r="DX51" s="779"/>
      <c r="DY51" s="779"/>
      <c r="DZ51" s="783"/>
      <c r="EA51" s="230"/>
    </row>
    <row r="52" spans="1:131" ht="26.25" customHeight="1" x14ac:dyDescent="0.15">
      <c r="A52" s="238">
        <v>25</v>
      </c>
      <c r="B52" s="784"/>
      <c r="C52" s="785"/>
      <c r="D52" s="785"/>
      <c r="E52" s="785"/>
      <c r="F52" s="785"/>
      <c r="G52" s="785"/>
      <c r="H52" s="785"/>
      <c r="I52" s="785"/>
      <c r="J52" s="785"/>
      <c r="K52" s="785"/>
      <c r="L52" s="785"/>
      <c r="M52" s="785"/>
      <c r="N52" s="785"/>
      <c r="O52" s="785"/>
      <c r="P52" s="786"/>
      <c r="Q52" s="842"/>
      <c r="R52" s="843"/>
      <c r="S52" s="843"/>
      <c r="T52" s="843"/>
      <c r="U52" s="843"/>
      <c r="V52" s="843"/>
      <c r="W52" s="843"/>
      <c r="X52" s="843"/>
      <c r="Y52" s="843"/>
      <c r="Z52" s="843"/>
      <c r="AA52" s="843"/>
      <c r="AB52" s="843"/>
      <c r="AC52" s="843"/>
      <c r="AD52" s="843"/>
      <c r="AE52" s="844"/>
      <c r="AF52" s="792"/>
      <c r="AG52" s="788"/>
      <c r="AH52" s="788"/>
      <c r="AI52" s="788"/>
      <c r="AJ52" s="791"/>
      <c r="AK52" s="846"/>
      <c r="AL52" s="843"/>
      <c r="AM52" s="843"/>
      <c r="AN52" s="843"/>
      <c r="AO52" s="843"/>
      <c r="AP52" s="843"/>
      <c r="AQ52" s="843"/>
      <c r="AR52" s="843"/>
      <c r="AS52" s="843"/>
      <c r="AT52" s="843"/>
      <c r="AU52" s="843"/>
      <c r="AV52" s="843"/>
      <c r="AW52" s="843"/>
      <c r="AX52" s="843"/>
      <c r="AY52" s="843"/>
      <c r="AZ52" s="845"/>
      <c r="BA52" s="845"/>
      <c r="BB52" s="845"/>
      <c r="BC52" s="845"/>
      <c r="BD52" s="845"/>
      <c r="BE52" s="839"/>
      <c r="BF52" s="839"/>
      <c r="BG52" s="839"/>
      <c r="BH52" s="839"/>
      <c r="BI52" s="840"/>
      <c r="BJ52" s="232"/>
      <c r="BK52" s="232"/>
      <c r="BL52" s="232"/>
      <c r="BM52" s="232"/>
      <c r="BN52" s="232"/>
      <c r="BO52" s="241"/>
      <c r="BP52" s="241"/>
      <c r="BQ52" s="238">
        <v>46</v>
      </c>
      <c r="BR52" s="239"/>
      <c r="BS52" s="778"/>
      <c r="BT52" s="779"/>
      <c r="BU52" s="779"/>
      <c r="BV52" s="779"/>
      <c r="BW52" s="779"/>
      <c r="BX52" s="779"/>
      <c r="BY52" s="779"/>
      <c r="BZ52" s="779"/>
      <c r="CA52" s="779"/>
      <c r="CB52" s="779"/>
      <c r="CC52" s="779"/>
      <c r="CD52" s="779"/>
      <c r="CE52" s="779"/>
      <c r="CF52" s="779"/>
      <c r="CG52" s="780"/>
      <c r="CH52" s="781"/>
      <c r="CI52" s="773"/>
      <c r="CJ52" s="773"/>
      <c r="CK52" s="773"/>
      <c r="CL52" s="782"/>
      <c r="CM52" s="781"/>
      <c r="CN52" s="773"/>
      <c r="CO52" s="773"/>
      <c r="CP52" s="773"/>
      <c r="CQ52" s="782"/>
      <c r="CR52" s="781"/>
      <c r="CS52" s="773"/>
      <c r="CT52" s="773"/>
      <c r="CU52" s="773"/>
      <c r="CV52" s="782"/>
      <c r="CW52" s="781"/>
      <c r="CX52" s="773"/>
      <c r="CY52" s="773"/>
      <c r="CZ52" s="773"/>
      <c r="DA52" s="782"/>
      <c r="DB52" s="781"/>
      <c r="DC52" s="773"/>
      <c r="DD52" s="773"/>
      <c r="DE52" s="773"/>
      <c r="DF52" s="782"/>
      <c r="DG52" s="781"/>
      <c r="DH52" s="773"/>
      <c r="DI52" s="773"/>
      <c r="DJ52" s="773"/>
      <c r="DK52" s="782"/>
      <c r="DL52" s="781"/>
      <c r="DM52" s="773"/>
      <c r="DN52" s="773"/>
      <c r="DO52" s="773"/>
      <c r="DP52" s="782"/>
      <c r="DQ52" s="781"/>
      <c r="DR52" s="773"/>
      <c r="DS52" s="773"/>
      <c r="DT52" s="773"/>
      <c r="DU52" s="782"/>
      <c r="DV52" s="778"/>
      <c r="DW52" s="779"/>
      <c r="DX52" s="779"/>
      <c r="DY52" s="779"/>
      <c r="DZ52" s="783"/>
      <c r="EA52" s="230"/>
    </row>
    <row r="53" spans="1:131" ht="26.25" customHeight="1" x14ac:dyDescent="0.15">
      <c r="A53" s="238">
        <v>26</v>
      </c>
      <c r="B53" s="784"/>
      <c r="C53" s="785"/>
      <c r="D53" s="785"/>
      <c r="E53" s="785"/>
      <c r="F53" s="785"/>
      <c r="G53" s="785"/>
      <c r="H53" s="785"/>
      <c r="I53" s="785"/>
      <c r="J53" s="785"/>
      <c r="K53" s="785"/>
      <c r="L53" s="785"/>
      <c r="M53" s="785"/>
      <c r="N53" s="785"/>
      <c r="O53" s="785"/>
      <c r="P53" s="786"/>
      <c r="Q53" s="842"/>
      <c r="R53" s="843"/>
      <c r="S53" s="843"/>
      <c r="T53" s="843"/>
      <c r="U53" s="843"/>
      <c r="V53" s="843"/>
      <c r="W53" s="843"/>
      <c r="X53" s="843"/>
      <c r="Y53" s="843"/>
      <c r="Z53" s="843"/>
      <c r="AA53" s="843"/>
      <c r="AB53" s="843"/>
      <c r="AC53" s="843"/>
      <c r="AD53" s="843"/>
      <c r="AE53" s="844"/>
      <c r="AF53" s="792"/>
      <c r="AG53" s="788"/>
      <c r="AH53" s="788"/>
      <c r="AI53" s="788"/>
      <c r="AJ53" s="791"/>
      <c r="AK53" s="846"/>
      <c r="AL53" s="843"/>
      <c r="AM53" s="843"/>
      <c r="AN53" s="843"/>
      <c r="AO53" s="843"/>
      <c r="AP53" s="843"/>
      <c r="AQ53" s="843"/>
      <c r="AR53" s="843"/>
      <c r="AS53" s="843"/>
      <c r="AT53" s="843"/>
      <c r="AU53" s="843"/>
      <c r="AV53" s="843"/>
      <c r="AW53" s="843"/>
      <c r="AX53" s="843"/>
      <c r="AY53" s="843"/>
      <c r="AZ53" s="845"/>
      <c r="BA53" s="845"/>
      <c r="BB53" s="845"/>
      <c r="BC53" s="845"/>
      <c r="BD53" s="845"/>
      <c r="BE53" s="839"/>
      <c r="BF53" s="839"/>
      <c r="BG53" s="839"/>
      <c r="BH53" s="839"/>
      <c r="BI53" s="840"/>
      <c r="BJ53" s="232"/>
      <c r="BK53" s="232"/>
      <c r="BL53" s="232"/>
      <c r="BM53" s="232"/>
      <c r="BN53" s="232"/>
      <c r="BO53" s="241"/>
      <c r="BP53" s="241"/>
      <c r="BQ53" s="238">
        <v>47</v>
      </c>
      <c r="BR53" s="239"/>
      <c r="BS53" s="778"/>
      <c r="BT53" s="779"/>
      <c r="BU53" s="779"/>
      <c r="BV53" s="779"/>
      <c r="BW53" s="779"/>
      <c r="BX53" s="779"/>
      <c r="BY53" s="779"/>
      <c r="BZ53" s="779"/>
      <c r="CA53" s="779"/>
      <c r="CB53" s="779"/>
      <c r="CC53" s="779"/>
      <c r="CD53" s="779"/>
      <c r="CE53" s="779"/>
      <c r="CF53" s="779"/>
      <c r="CG53" s="780"/>
      <c r="CH53" s="781"/>
      <c r="CI53" s="773"/>
      <c r="CJ53" s="773"/>
      <c r="CK53" s="773"/>
      <c r="CL53" s="782"/>
      <c r="CM53" s="781"/>
      <c r="CN53" s="773"/>
      <c r="CO53" s="773"/>
      <c r="CP53" s="773"/>
      <c r="CQ53" s="782"/>
      <c r="CR53" s="781"/>
      <c r="CS53" s="773"/>
      <c r="CT53" s="773"/>
      <c r="CU53" s="773"/>
      <c r="CV53" s="782"/>
      <c r="CW53" s="781"/>
      <c r="CX53" s="773"/>
      <c r="CY53" s="773"/>
      <c r="CZ53" s="773"/>
      <c r="DA53" s="782"/>
      <c r="DB53" s="781"/>
      <c r="DC53" s="773"/>
      <c r="DD53" s="773"/>
      <c r="DE53" s="773"/>
      <c r="DF53" s="782"/>
      <c r="DG53" s="781"/>
      <c r="DH53" s="773"/>
      <c r="DI53" s="773"/>
      <c r="DJ53" s="773"/>
      <c r="DK53" s="782"/>
      <c r="DL53" s="781"/>
      <c r="DM53" s="773"/>
      <c r="DN53" s="773"/>
      <c r="DO53" s="773"/>
      <c r="DP53" s="782"/>
      <c r="DQ53" s="781"/>
      <c r="DR53" s="773"/>
      <c r="DS53" s="773"/>
      <c r="DT53" s="773"/>
      <c r="DU53" s="782"/>
      <c r="DV53" s="778"/>
      <c r="DW53" s="779"/>
      <c r="DX53" s="779"/>
      <c r="DY53" s="779"/>
      <c r="DZ53" s="783"/>
      <c r="EA53" s="230"/>
    </row>
    <row r="54" spans="1:131" ht="26.25" customHeight="1" x14ac:dyDescent="0.15">
      <c r="A54" s="238">
        <v>27</v>
      </c>
      <c r="B54" s="784"/>
      <c r="C54" s="785"/>
      <c r="D54" s="785"/>
      <c r="E54" s="785"/>
      <c r="F54" s="785"/>
      <c r="G54" s="785"/>
      <c r="H54" s="785"/>
      <c r="I54" s="785"/>
      <c r="J54" s="785"/>
      <c r="K54" s="785"/>
      <c r="L54" s="785"/>
      <c r="M54" s="785"/>
      <c r="N54" s="785"/>
      <c r="O54" s="785"/>
      <c r="P54" s="786"/>
      <c r="Q54" s="842"/>
      <c r="R54" s="843"/>
      <c r="S54" s="843"/>
      <c r="T54" s="843"/>
      <c r="U54" s="843"/>
      <c r="V54" s="843"/>
      <c r="W54" s="843"/>
      <c r="X54" s="843"/>
      <c r="Y54" s="843"/>
      <c r="Z54" s="843"/>
      <c r="AA54" s="843"/>
      <c r="AB54" s="843"/>
      <c r="AC54" s="843"/>
      <c r="AD54" s="843"/>
      <c r="AE54" s="844"/>
      <c r="AF54" s="792"/>
      <c r="AG54" s="788"/>
      <c r="AH54" s="788"/>
      <c r="AI54" s="788"/>
      <c r="AJ54" s="791"/>
      <c r="AK54" s="846"/>
      <c r="AL54" s="843"/>
      <c r="AM54" s="843"/>
      <c r="AN54" s="843"/>
      <c r="AO54" s="843"/>
      <c r="AP54" s="843"/>
      <c r="AQ54" s="843"/>
      <c r="AR54" s="843"/>
      <c r="AS54" s="843"/>
      <c r="AT54" s="843"/>
      <c r="AU54" s="843"/>
      <c r="AV54" s="843"/>
      <c r="AW54" s="843"/>
      <c r="AX54" s="843"/>
      <c r="AY54" s="843"/>
      <c r="AZ54" s="845"/>
      <c r="BA54" s="845"/>
      <c r="BB54" s="845"/>
      <c r="BC54" s="845"/>
      <c r="BD54" s="845"/>
      <c r="BE54" s="839"/>
      <c r="BF54" s="839"/>
      <c r="BG54" s="839"/>
      <c r="BH54" s="839"/>
      <c r="BI54" s="840"/>
      <c r="BJ54" s="232"/>
      <c r="BK54" s="232"/>
      <c r="BL54" s="232"/>
      <c r="BM54" s="232"/>
      <c r="BN54" s="232"/>
      <c r="BO54" s="241"/>
      <c r="BP54" s="241"/>
      <c r="BQ54" s="238">
        <v>48</v>
      </c>
      <c r="BR54" s="239"/>
      <c r="BS54" s="778"/>
      <c r="BT54" s="779"/>
      <c r="BU54" s="779"/>
      <c r="BV54" s="779"/>
      <c r="BW54" s="779"/>
      <c r="BX54" s="779"/>
      <c r="BY54" s="779"/>
      <c r="BZ54" s="779"/>
      <c r="CA54" s="779"/>
      <c r="CB54" s="779"/>
      <c r="CC54" s="779"/>
      <c r="CD54" s="779"/>
      <c r="CE54" s="779"/>
      <c r="CF54" s="779"/>
      <c r="CG54" s="780"/>
      <c r="CH54" s="781"/>
      <c r="CI54" s="773"/>
      <c r="CJ54" s="773"/>
      <c r="CK54" s="773"/>
      <c r="CL54" s="782"/>
      <c r="CM54" s="781"/>
      <c r="CN54" s="773"/>
      <c r="CO54" s="773"/>
      <c r="CP54" s="773"/>
      <c r="CQ54" s="782"/>
      <c r="CR54" s="781"/>
      <c r="CS54" s="773"/>
      <c r="CT54" s="773"/>
      <c r="CU54" s="773"/>
      <c r="CV54" s="782"/>
      <c r="CW54" s="781"/>
      <c r="CX54" s="773"/>
      <c r="CY54" s="773"/>
      <c r="CZ54" s="773"/>
      <c r="DA54" s="782"/>
      <c r="DB54" s="781"/>
      <c r="DC54" s="773"/>
      <c r="DD54" s="773"/>
      <c r="DE54" s="773"/>
      <c r="DF54" s="782"/>
      <c r="DG54" s="781"/>
      <c r="DH54" s="773"/>
      <c r="DI54" s="773"/>
      <c r="DJ54" s="773"/>
      <c r="DK54" s="782"/>
      <c r="DL54" s="781"/>
      <c r="DM54" s="773"/>
      <c r="DN54" s="773"/>
      <c r="DO54" s="773"/>
      <c r="DP54" s="782"/>
      <c r="DQ54" s="781"/>
      <c r="DR54" s="773"/>
      <c r="DS54" s="773"/>
      <c r="DT54" s="773"/>
      <c r="DU54" s="782"/>
      <c r="DV54" s="778"/>
      <c r="DW54" s="779"/>
      <c r="DX54" s="779"/>
      <c r="DY54" s="779"/>
      <c r="DZ54" s="783"/>
      <c r="EA54" s="230"/>
    </row>
    <row r="55" spans="1:131" ht="26.25" customHeight="1" x14ac:dyDescent="0.15">
      <c r="A55" s="238">
        <v>28</v>
      </c>
      <c r="B55" s="784"/>
      <c r="C55" s="785"/>
      <c r="D55" s="785"/>
      <c r="E55" s="785"/>
      <c r="F55" s="785"/>
      <c r="G55" s="785"/>
      <c r="H55" s="785"/>
      <c r="I55" s="785"/>
      <c r="J55" s="785"/>
      <c r="K55" s="785"/>
      <c r="L55" s="785"/>
      <c r="M55" s="785"/>
      <c r="N55" s="785"/>
      <c r="O55" s="785"/>
      <c r="P55" s="786"/>
      <c r="Q55" s="842"/>
      <c r="R55" s="843"/>
      <c r="S55" s="843"/>
      <c r="T55" s="843"/>
      <c r="U55" s="843"/>
      <c r="V55" s="843"/>
      <c r="W55" s="843"/>
      <c r="X55" s="843"/>
      <c r="Y55" s="843"/>
      <c r="Z55" s="843"/>
      <c r="AA55" s="843"/>
      <c r="AB55" s="843"/>
      <c r="AC55" s="843"/>
      <c r="AD55" s="843"/>
      <c r="AE55" s="844"/>
      <c r="AF55" s="792"/>
      <c r="AG55" s="788"/>
      <c r="AH55" s="788"/>
      <c r="AI55" s="788"/>
      <c r="AJ55" s="791"/>
      <c r="AK55" s="846"/>
      <c r="AL55" s="843"/>
      <c r="AM55" s="843"/>
      <c r="AN55" s="843"/>
      <c r="AO55" s="843"/>
      <c r="AP55" s="843"/>
      <c r="AQ55" s="843"/>
      <c r="AR55" s="843"/>
      <c r="AS55" s="843"/>
      <c r="AT55" s="843"/>
      <c r="AU55" s="843"/>
      <c r="AV55" s="843"/>
      <c r="AW55" s="843"/>
      <c r="AX55" s="843"/>
      <c r="AY55" s="843"/>
      <c r="AZ55" s="845"/>
      <c r="BA55" s="845"/>
      <c r="BB55" s="845"/>
      <c r="BC55" s="845"/>
      <c r="BD55" s="845"/>
      <c r="BE55" s="839"/>
      <c r="BF55" s="839"/>
      <c r="BG55" s="839"/>
      <c r="BH55" s="839"/>
      <c r="BI55" s="840"/>
      <c r="BJ55" s="232"/>
      <c r="BK55" s="232"/>
      <c r="BL55" s="232"/>
      <c r="BM55" s="232"/>
      <c r="BN55" s="232"/>
      <c r="BO55" s="241"/>
      <c r="BP55" s="241"/>
      <c r="BQ55" s="238">
        <v>49</v>
      </c>
      <c r="BR55" s="239"/>
      <c r="BS55" s="778"/>
      <c r="BT55" s="779"/>
      <c r="BU55" s="779"/>
      <c r="BV55" s="779"/>
      <c r="BW55" s="779"/>
      <c r="BX55" s="779"/>
      <c r="BY55" s="779"/>
      <c r="BZ55" s="779"/>
      <c r="CA55" s="779"/>
      <c r="CB55" s="779"/>
      <c r="CC55" s="779"/>
      <c r="CD55" s="779"/>
      <c r="CE55" s="779"/>
      <c r="CF55" s="779"/>
      <c r="CG55" s="780"/>
      <c r="CH55" s="781"/>
      <c r="CI55" s="773"/>
      <c r="CJ55" s="773"/>
      <c r="CK55" s="773"/>
      <c r="CL55" s="782"/>
      <c r="CM55" s="781"/>
      <c r="CN55" s="773"/>
      <c r="CO55" s="773"/>
      <c r="CP55" s="773"/>
      <c r="CQ55" s="782"/>
      <c r="CR55" s="781"/>
      <c r="CS55" s="773"/>
      <c r="CT55" s="773"/>
      <c r="CU55" s="773"/>
      <c r="CV55" s="782"/>
      <c r="CW55" s="781"/>
      <c r="CX55" s="773"/>
      <c r="CY55" s="773"/>
      <c r="CZ55" s="773"/>
      <c r="DA55" s="782"/>
      <c r="DB55" s="781"/>
      <c r="DC55" s="773"/>
      <c r="DD55" s="773"/>
      <c r="DE55" s="773"/>
      <c r="DF55" s="782"/>
      <c r="DG55" s="781"/>
      <c r="DH55" s="773"/>
      <c r="DI55" s="773"/>
      <c r="DJ55" s="773"/>
      <c r="DK55" s="782"/>
      <c r="DL55" s="781"/>
      <c r="DM55" s="773"/>
      <c r="DN55" s="773"/>
      <c r="DO55" s="773"/>
      <c r="DP55" s="782"/>
      <c r="DQ55" s="781"/>
      <c r="DR55" s="773"/>
      <c r="DS55" s="773"/>
      <c r="DT55" s="773"/>
      <c r="DU55" s="782"/>
      <c r="DV55" s="778"/>
      <c r="DW55" s="779"/>
      <c r="DX55" s="779"/>
      <c r="DY55" s="779"/>
      <c r="DZ55" s="783"/>
      <c r="EA55" s="230"/>
    </row>
    <row r="56" spans="1:131" ht="26.25" customHeight="1" x14ac:dyDescent="0.15">
      <c r="A56" s="238">
        <v>29</v>
      </c>
      <c r="B56" s="784"/>
      <c r="C56" s="785"/>
      <c r="D56" s="785"/>
      <c r="E56" s="785"/>
      <c r="F56" s="785"/>
      <c r="G56" s="785"/>
      <c r="H56" s="785"/>
      <c r="I56" s="785"/>
      <c r="J56" s="785"/>
      <c r="K56" s="785"/>
      <c r="L56" s="785"/>
      <c r="M56" s="785"/>
      <c r="N56" s="785"/>
      <c r="O56" s="785"/>
      <c r="P56" s="786"/>
      <c r="Q56" s="842"/>
      <c r="R56" s="843"/>
      <c r="S56" s="843"/>
      <c r="T56" s="843"/>
      <c r="U56" s="843"/>
      <c r="V56" s="843"/>
      <c r="W56" s="843"/>
      <c r="X56" s="843"/>
      <c r="Y56" s="843"/>
      <c r="Z56" s="843"/>
      <c r="AA56" s="843"/>
      <c r="AB56" s="843"/>
      <c r="AC56" s="843"/>
      <c r="AD56" s="843"/>
      <c r="AE56" s="844"/>
      <c r="AF56" s="792"/>
      <c r="AG56" s="788"/>
      <c r="AH56" s="788"/>
      <c r="AI56" s="788"/>
      <c r="AJ56" s="791"/>
      <c r="AK56" s="846"/>
      <c r="AL56" s="843"/>
      <c r="AM56" s="843"/>
      <c r="AN56" s="843"/>
      <c r="AO56" s="843"/>
      <c r="AP56" s="843"/>
      <c r="AQ56" s="843"/>
      <c r="AR56" s="843"/>
      <c r="AS56" s="843"/>
      <c r="AT56" s="843"/>
      <c r="AU56" s="843"/>
      <c r="AV56" s="843"/>
      <c r="AW56" s="843"/>
      <c r="AX56" s="843"/>
      <c r="AY56" s="843"/>
      <c r="AZ56" s="845"/>
      <c r="BA56" s="845"/>
      <c r="BB56" s="845"/>
      <c r="BC56" s="845"/>
      <c r="BD56" s="845"/>
      <c r="BE56" s="839"/>
      <c r="BF56" s="839"/>
      <c r="BG56" s="839"/>
      <c r="BH56" s="839"/>
      <c r="BI56" s="840"/>
      <c r="BJ56" s="232"/>
      <c r="BK56" s="232"/>
      <c r="BL56" s="232"/>
      <c r="BM56" s="232"/>
      <c r="BN56" s="232"/>
      <c r="BO56" s="241"/>
      <c r="BP56" s="241"/>
      <c r="BQ56" s="238">
        <v>50</v>
      </c>
      <c r="BR56" s="239"/>
      <c r="BS56" s="778"/>
      <c r="BT56" s="779"/>
      <c r="BU56" s="779"/>
      <c r="BV56" s="779"/>
      <c r="BW56" s="779"/>
      <c r="BX56" s="779"/>
      <c r="BY56" s="779"/>
      <c r="BZ56" s="779"/>
      <c r="CA56" s="779"/>
      <c r="CB56" s="779"/>
      <c r="CC56" s="779"/>
      <c r="CD56" s="779"/>
      <c r="CE56" s="779"/>
      <c r="CF56" s="779"/>
      <c r="CG56" s="780"/>
      <c r="CH56" s="781"/>
      <c r="CI56" s="773"/>
      <c r="CJ56" s="773"/>
      <c r="CK56" s="773"/>
      <c r="CL56" s="782"/>
      <c r="CM56" s="781"/>
      <c r="CN56" s="773"/>
      <c r="CO56" s="773"/>
      <c r="CP56" s="773"/>
      <c r="CQ56" s="782"/>
      <c r="CR56" s="781"/>
      <c r="CS56" s="773"/>
      <c r="CT56" s="773"/>
      <c r="CU56" s="773"/>
      <c r="CV56" s="782"/>
      <c r="CW56" s="781"/>
      <c r="CX56" s="773"/>
      <c r="CY56" s="773"/>
      <c r="CZ56" s="773"/>
      <c r="DA56" s="782"/>
      <c r="DB56" s="781"/>
      <c r="DC56" s="773"/>
      <c r="DD56" s="773"/>
      <c r="DE56" s="773"/>
      <c r="DF56" s="782"/>
      <c r="DG56" s="781"/>
      <c r="DH56" s="773"/>
      <c r="DI56" s="773"/>
      <c r="DJ56" s="773"/>
      <c r="DK56" s="782"/>
      <c r="DL56" s="781"/>
      <c r="DM56" s="773"/>
      <c r="DN56" s="773"/>
      <c r="DO56" s="773"/>
      <c r="DP56" s="782"/>
      <c r="DQ56" s="781"/>
      <c r="DR56" s="773"/>
      <c r="DS56" s="773"/>
      <c r="DT56" s="773"/>
      <c r="DU56" s="782"/>
      <c r="DV56" s="778"/>
      <c r="DW56" s="779"/>
      <c r="DX56" s="779"/>
      <c r="DY56" s="779"/>
      <c r="DZ56" s="783"/>
      <c r="EA56" s="230"/>
    </row>
    <row r="57" spans="1:131" ht="26.25" customHeight="1" x14ac:dyDescent="0.15">
      <c r="A57" s="238">
        <v>30</v>
      </c>
      <c r="B57" s="784"/>
      <c r="C57" s="785"/>
      <c r="D57" s="785"/>
      <c r="E57" s="785"/>
      <c r="F57" s="785"/>
      <c r="G57" s="785"/>
      <c r="H57" s="785"/>
      <c r="I57" s="785"/>
      <c r="J57" s="785"/>
      <c r="K57" s="785"/>
      <c r="L57" s="785"/>
      <c r="M57" s="785"/>
      <c r="N57" s="785"/>
      <c r="O57" s="785"/>
      <c r="P57" s="786"/>
      <c r="Q57" s="842"/>
      <c r="R57" s="843"/>
      <c r="S57" s="843"/>
      <c r="T57" s="843"/>
      <c r="U57" s="843"/>
      <c r="V57" s="843"/>
      <c r="W57" s="843"/>
      <c r="X57" s="843"/>
      <c r="Y57" s="843"/>
      <c r="Z57" s="843"/>
      <c r="AA57" s="843"/>
      <c r="AB57" s="843"/>
      <c r="AC57" s="843"/>
      <c r="AD57" s="843"/>
      <c r="AE57" s="844"/>
      <c r="AF57" s="792"/>
      <c r="AG57" s="788"/>
      <c r="AH57" s="788"/>
      <c r="AI57" s="788"/>
      <c r="AJ57" s="791"/>
      <c r="AK57" s="846"/>
      <c r="AL57" s="843"/>
      <c r="AM57" s="843"/>
      <c r="AN57" s="843"/>
      <c r="AO57" s="843"/>
      <c r="AP57" s="843"/>
      <c r="AQ57" s="843"/>
      <c r="AR57" s="843"/>
      <c r="AS57" s="843"/>
      <c r="AT57" s="843"/>
      <c r="AU57" s="843"/>
      <c r="AV57" s="843"/>
      <c r="AW57" s="843"/>
      <c r="AX57" s="843"/>
      <c r="AY57" s="843"/>
      <c r="AZ57" s="845"/>
      <c r="BA57" s="845"/>
      <c r="BB57" s="845"/>
      <c r="BC57" s="845"/>
      <c r="BD57" s="845"/>
      <c r="BE57" s="839"/>
      <c r="BF57" s="839"/>
      <c r="BG57" s="839"/>
      <c r="BH57" s="839"/>
      <c r="BI57" s="840"/>
      <c r="BJ57" s="232"/>
      <c r="BK57" s="232"/>
      <c r="BL57" s="232"/>
      <c r="BM57" s="232"/>
      <c r="BN57" s="232"/>
      <c r="BO57" s="241"/>
      <c r="BP57" s="241"/>
      <c r="BQ57" s="238">
        <v>51</v>
      </c>
      <c r="BR57" s="239"/>
      <c r="BS57" s="778"/>
      <c r="BT57" s="779"/>
      <c r="BU57" s="779"/>
      <c r="BV57" s="779"/>
      <c r="BW57" s="779"/>
      <c r="BX57" s="779"/>
      <c r="BY57" s="779"/>
      <c r="BZ57" s="779"/>
      <c r="CA57" s="779"/>
      <c r="CB57" s="779"/>
      <c r="CC57" s="779"/>
      <c r="CD57" s="779"/>
      <c r="CE57" s="779"/>
      <c r="CF57" s="779"/>
      <c r="CG57" s="780"/>
      <c r="CH57" s="781"/>
      <c r="CI57" s="773"/>
      <c r="CJ57" s="773"/>
      <c r="CK57" s="773"/>
      <c r="CL57" s="782"/>
      <c r="CM57" s="781"/>
      <c r="CN57" s="773"/>
      <c r="CO57" s="773"/>
      <c r="CP57" s="773"/>
      <c r="CQ57" s="782"/>
      <c r="CR57" s="781"/>
      <c r="CS57" s="773"/>
      <c r="CT57" s="773"/>
      <c r="CU57" s="773"/>
      <c r="CV57" s="782"/>
      <c r="CW57" s="781"/>
      <c r="CX57" s="773"/>
      <c r="CY57" s="773"/>
      <c r="CZ57" s="773"/>
      <c r="DA57" s="782"/>
      <c r="DB57" s="781"/>
      <c r="DC57" s="773"/>
      <c r="DD57" s="773"/>
      <c r="DE57" s="773"/>
      <c r="DF57" s="782"/>
      <c r="DG57" s="781"/>
      <c r="DH57" s="773"/>
      <c r="DI57" s="773"/>
      <c r="DJ57" s="773"/>
      <c r="DK57" s="782"/>
      <c r="DL57" s="781"/>
      <c r="DM57" s="773"/>
      <c r="DN57" s="773"/>
      <c r="DO57" s="773"/>
      <c r="DP57" s="782"/>
      <c r="DQ57" s="781"/>
      <c r="DR57" s="773"/>
      <c r="DS57" s="773"/>
      <c r="DT57" s="773"/>
      <c r="DU57" s="782"/>
      <c r="DV57" s="778"/>
      <c r="DW57" s="779"/>
      <c r="DX57" s="779"/>
      <c r="DY57" s="779"/>
      <c r="DZ57" s="783"/>
      <c r="EA57" s="230"/>
    </row>
    <row r="58" spans="1:131" ht="26.25" customHeight="1" x14ac:dyDescent="0.15">
      <c r="A58" s="238">
        <v>31</v>
      </c>
      <c r="B58" s="784"/>
      <c r="C58" s="785"/>
      <c r="D58" s="785"/>
      <c r="E58" s="785"/>
      <c r="F58" s="785"/>
      <c r="G58" s="785"/>
      <c r="H58" s="785"/>
      <c r="I58" s="785"/>
      <c r="J58" s="785"/>
      <c r="K58" s="785"/>
      <c r="L58" s="785"/>
      <c r="M58" s="785"/>
      <c r="N58" s="785"/>
      <c r="O58" s="785"/>
      <c r="P58" s="786"/>
      <c r="Q58" s="842"/>
      <c r="R58" s="843"/>
      <c r="S58" s="843"/>
      <c r="T58" s="843"/>
      <c r="U58" s="843"/>
      <c r="V58" s="843"/>
      <c r="W58" s="843"/>
      <c r="X58" s="843"/>
      <c r="Y58" s="843"/>
      <c r="Z58" s="843"/>
      <c r="AA58" s="843"/>
      <c r="AB58" s="843"/>
      <c r="AC58" s="843"/>
      <c r="AD58" s="843"/>
      <c r="AE58" s="844"/>
      <c r="AF58" s="792"/>
      <c r="AG58" s="788"/>
      <c r="AH58" s="788"/>
      <c r="AI58" s="788"/>
      <c r="AJ58" s="791"/>
      <c r="AK58" s="846"/>
      <c r="AL58" s="843"/>
      <c r="AM58" s="843"/>
      <c r="AN58" s="843"/>
      <c r="AO58" s="843"/>
      <c r="AP58" s="843"/>
      <c r="AQ58" s="843"/>
      <c r="AR58" s="843"/>
      <c r="AS58" s="843"/>
      <c r="AT58" s="843"/>
      <c r="AU58" s="843"/>
      <c r="AV58" s="843"/>
      <c r="AW58" s="843"/>
      <c r="AX58" s="843"/>
      <c r="AY58" s="843"/>
      <c r="AZ58" s="845"/>
      <c r="BA58" s="845"/>
      <c r="BB58" s="845"/>
      <c r="BC58" s="845"/>
      <c r="BD58" s="845"/>
      <c r="BE58" s="839"/>
      <c r="BF58" s="839"/>
      <c r="BG58" s="839"/>
      <c r="BH58" s="839"/>
      <c r="BI58" s="840"/>
      <c r="BJ58" s="232"/>
      <c r="BK58" s="232"/>
      <c r="BL58" s="232"/>
      <c r="BM58" s="232"/>
      <c r="BN58" s="232"/>
      <c r="BO58" s="241"/>
      <c r="BP58" s="241"/>
      <c r="BQ58" s="238">
        <v>52</v>
      </c>
      <c r="BR58" s="239"/>
      <c r="BS58" s="778"/>
      <c r="BT58" s="779"/>
      <c r="BU58" s="779"/>
      <c r="BV58" s="779"/>
      <c r="BW58" s="779"/>
      <c r="BX58" s="779"/>
      <c r="BY58" s="779"/>
      <c r="BZ58" s="779"/>
      <c r="CA58" s="779"/>
      <c r="CB58" s="779"/>
      <c r="CC58" s="779"/>
      <c r="CD58" s="779"/>
      <c r="CE58" s="779"/>
      <c r="CF58" s="779"/>
      <c r="CG58" s="780"/>
      <c r="CH58" s="781"/>
      <c r="CI58" s="773"/>
      <c r="CJ58" s="773"/>
      <c r="CK58" s="773"/>
      <c r="CL58" s="782"/>
      <c r="CM58" s="781"/>
      <c r="CN58" s="773"/>
      <c r="CO58" s="773"/>
      <c r="CP58" s="773"/>
      <c r="CQ58" s="782"/>
      <c r="CR58" s="781"/>
      <c r="CS58" s="773"/>
      <c r="CT58" s="773"/>
      <c r="CU58" s="773"/>
      <c r="CV58" s="782"/>
      <c r="CW58" s="781"/>
      <c r="CX58" s="773"/>
      <c r="CY58" s="773"/>
      <c r="CZ58" s="773"/>
      <c r="DA58" s="782"/>
      <c r="DB58" s="781"/>
      <c r="DC58" s="773"/>
      <c r="DD58" s="773"/>
      <c r="DE58" s="773"/>
      <c r="DF58" s="782"/>
      <c r="DG58" s="781"/>
      <c r="DH58" s="773"/>
      <c r="DI58" s="773"/>
      <c r="DJ58" s="773"/>
      <c r="DK58" s="782"/>
      <c r="DL58" s="781"/>
      <c r="DM58" s="773"/>
      <c r="DN58" s="773"/>
      <c r="DO58" s="773"/>
      <c r="DP58" s="782"/>
      <c r="DQ58" s="781"/>
      <c r="DR58" s="773"/>
      <c r="DS58" s="773"/>
      <c r="DT58" s="773"/>
      <c r="DU58" s="782"/>
      <c r="DV58" s="778"/>
      <c r="DW58" s="779"/>
      <c r="DX58" s="779"/>
      <c r="DY58" s="779"/>
      <c r="DZ58" s="783"/>
      <c r="EA58" s="230"/>
    </row>
    <row r="59" spans="1:131" ht="26.25" customHeight="1" x14ac:dyDescent="0.15">
      <c r="A59" s="238">
        <v>32</v>
      </c>
      <c r="B59" s="784"/>
      <c r="C59" s="785"/>
      <c r="D59" s="785"/>
      <c r="E59" s="785"/>
      <c r="F59" s="785"/>
      <c r="G59" s="785"/>
      <c r="H59" s="785"/>
      <c r="I59" s="785"/>
      <c r="J59" s="785"/>
      <c r="K59" s="785"/>
      <c r="L59" s="785"/>
      <c r="M59" s="785"/>
      <c r="N59" s="785"/>
      <c r="O59" s="785"/>
      <c r="P59" s="786"/>
      <c r="Q59" s="842"/>
      <c r="R59" s="843"/>
      <c r="S59" s="843"/>
      <c r="T59" s="843"/>
      <c r="U59" s="843"/>
      <c r="V59" s="843"/>
      <c r="W59" s="843"/>
      <c r="X59" s="843"/>
      <c r="Y59" s="843"/>
      <c r="Z59" s="843"/>
      <c r="AA59" s="843"/>
      <c r="AB59" s="843"/>
      <c r="AC59" s="843"/>
      <c r="AD59" s="843"/>
      <c r="AE59" s="844"/>
      <c r="AF59" s="792"/>
      <c r="AG59" s="788"/>
      <c r="AH59" s="788"/>
      <c r="AI59" s="788"/>
      <c r="AJ59" s="791"/>
      <c r="AK59" s="846"/>
      <c r="AL59" s="843"/>
      <c r="AM59" s="843"/>
      <c r="AN59" s="843"/>
      <c r="AO59" s="843"/>
      <c r="AP59" s="843"/>
      <c r="AQ59" s="843"/>
      <c r="AR59" s="843"/>
      <c r="AS59" s="843"/>
      <c r="AT59" s="843"/>
      <c r="AU59" s="843"/>
      <c r="AV59" s="843"/>
      <c r="AW59" s="843"/>
      <c r="AX59" s="843"/>
      <c r="AY59" s="843"/>
      <c r="AZ59" s="845"/>
      <c r="BA59" s="845"/>
      <c r="BB59" s="845"/>
      <c r="BC59" s="845"/>
      <c r="BD59" s="845"/>
      <c r="BE59" s="839"/>
      <c r="BF59" s="839"/>
      <c r="BG59" s="839"/>
      <c r="BH59" s="839"/>
      <c r="BI59" s="840"/>
      <c r="BJ59" s="232"/>
      <c r="BK59" s="232"/>
      <c r="BL59" s="232"/>
      <c r="BM59" s="232"/>
      <c r="BN59" s="232"/>
      <c r="BO59" s="241"/>
      <c r="BP59" s="241"/>
      <c r="BQ59" s="238">
        <v>53</v>
      </c>
      <c r="BR59" s="239"/>
      <c r="BS59" s="778"/>
      <c r="BT59" s="779"/>
      <c r="BU59" s="779"/>
      <c r="BV59" s="779"/>
      <c r="BW59" s="779"/>
      <c r="BX59" s="779"/>
      <c r="BY59" s="779"/>
      <c r="BZ59" s="779"/>
      <c r="CA59" s="779"/>
      <c r="CB59" s="779"/>
      <c r="CC59" s="779"/>
      <c r="CD59" s="779"/>
      <c r="CE59" s="779"/>
      <c r="CF59" s="779"/>
      <c r="CG59" s="780"/>
      <c r="CH59" s="781"/>
      <c r="CI59" s="773"/>
      <c r="CJ59" s="773"/>
      <c r="CK59" s="773"/>
      <c r="CL59" s="782"/>
      <c r="CM59" s="781"/>
      <c r="CN59" s="773"/>
      <c r="CO59" s="773"/>
      <c r="CP59" s="773"/>
      <c r="CQ59" s="782"/>
      <c r="CR59" s="781"/>
      <c r="CS59" s="773"/>
      <c r="CT59" s="773"/>
      <c r="CU59" s="773"/>
      <c r="CV59" s="782"/>
      <c r="CW59" s="781"/>
      <c r="CX59" s="773"/>
      <c r="CY59" s="773"/>
      <c r="CZ59" s="773"/>
      <c r="DA59" s="782"/>
      <c r="DB59" s="781"/>
      <c r="DC59" s="773"/>
      <c r="DD59" s="773"/>
      <c r="DE59" s="773"/>
      <c r="DF59" s="782"/>
      <c r="DG59" s="781"/>
      <c r="DH59" s="773"/>
      <c r="DI59" s="773"/>
      <c r="DJ59" s="773"/>
      <c r="DK59" s="782"/>
      <c r="DL59" s="781"/>
      <c r="DM59" s="773"/>
      <c r="DN59" s="773"/>
      <c r="DO59" s="773"/>
      <c r="DP59" s="782"/>
      <c r="DQ59" s="781"/>
      <c r="DR59" s="773"/>
      <c r="DS59" s="773"/>
      <c r="DT59" s="773"/>
      <c r="DU59" s="782"/>
      <c r="DV59" s="778"/>
      <c r="DW59" s="779"/>
      <c r="DX59" s="779"/>
      <c r="DY59" s="779"/>
      <c r="DZ59" s="783"/>
      <c r="EA59" s="230"/>
    </row>
    <row r="60" spans="1:131" ht="26.25" customHeight="1" x14ac:dyDescent="0.15">
      <c r="A60" s="238">
        <v>33</v>
      </c>
      <c r="B60" s="784"/>
      <c r="C60" s="785"/>
      <c r="D60" s="785"/>
      <c r="E60" s="785"/>
      <c r="F60" s="785"/>
      <c r="G60" s="785"/>
      <c r="H60" s="785"/>
      <c r="I60" s="785"/>
      <c r="J60" s="785"/>
      <c r="K60" s="785"/>
      <c r="L60" s="785"/>
      <c r="M60" s="785"/>
      <c r="N60" s="785"/>
      <c r="O60" s="785"/>
      <c r="P60" s="786"/>
      <c r="Q60" s="842"/>
      <c r="R60" s="843"/>
      <c r="S60" s="843"/>
      <c r="T60" s="843"/>
      <c r="U60" s="843"/>
      <c r="V60" s="843"/>
      <c r="W60" s="843"/>
      <c r="X60" s="843"/>
      <c r="Y60" s="843"/>
      <c r="Z60" s="843"/>
      <c r="AA60" s="843"/>
      <c r="AB60" s="843"/>
      <c r="AC60" s="843"/>
      <c r="AD60" s="843"/>
      <c r="AE60" s="844"/>
      <c r="AF60" s="792"/>
      <c r="AG60" s="788"/>
      <c r="AH60" s="788"/>
      <c r="AI60" s="788"/>
      <c r="AJ60" s="791"/>
      <c r="AK60" s="846"/>
      <c r="AL60" s="843"/>
      <c r="AM60" s="843"/>
      <c r="AN60" s="843"/>
      <c r="AO60" s="843"/>
      <c r="AP60" s="843"/>
      <c r="AQ60" s="843"/>
      <c r="AR60" s="843"/>
      <c r="AS60" s="843"/>
      <c r="AT60" s="843"/>
      <c r="AU60" s="843"/>
      <c r="AV60" s="843"/>
      <c r="AW60" s="843"/>
      <c r="AX60" s="843"/>
      <c r="AY60" s="843"/>
      <c r="AZ60" s="845"/>
      <c r="BA60" s="845"/>
      <c r="BB60" s="845"/>
      <c r="BC60" s="845"/>
      <c r="BD60" s="845"/>
      <c r="BE60" s="839"/>
      <c r="BF60" s="839"/>
      <c r="BG60" s="839"/>
      <c r="BH60" s="839"/>
      <c r="BI60" s="840"/>
      <c r="BJ60" s="232"/>
      <c r="BK60" s="232"/>
      <c r="BL60" s="232"/>
      <c r="BM60" s="232"/>
      <c r="BN60" s="232"/>
      <c r="BO60" s="241"/>
      <c r="BP60" s="241"/>
      <c r="BQ60" s="238">
        <v>54</v>
      </c>
      <c r="BR60" s="239"/>
      <c r="BS60" s="778"/>
      <c r="BT60" s="779"/>
      <c r="BU60" s="779"/>
      <c r="BV60" s="779"/>
      <c r="BW60" s="779"/>
      <c r="BX60" s="779"/>
      <c r="BY60" s="779"/>
      <c r="BZ60" s="779"/>
      <c r="CA60" s="779"/>
      <c r="CB60" s="779"/>
      <c r="CC60" s="779"/>
      <c r="CD60" s="779"/>
      <c r="CE60" s="779"/>
      <c r="CF60" s="779"/>
      <c r="CG60" s="780"/>
      <c r="CH60" s="781"/>
      <c r="CI60" s="773"/>
      <c r="CJ60" s="773"/>
      <c r="CK60" s="773"/>
      <c r="CL60" s="782"/>
      <c r="CM60" s="781"/>
      <c r="CN60" s="773"/>
      <c r="CO60" s="773"/>
      <c r="CP60" s="773"/>
      <c r="CQ60" s="782"/>
      <c r="CR60" s="781"/>
      <c r="CS60" s="773"/>
      <c r="CT60" s="773"/>
      <c r="CU60" s="773"/>
      <c r="CV60" s="782"/>
      <c r="CW60" s="781"/>
      <c r="CX60" s="773"/>
      <c r="CY60" s="773"/>
      <c r="CZ60" s="773"/>
      <c r="DA60" s="782"/>
      <c r="DB60" s="781"/>
      <c r="DC60" s="773"/>
      <c r="DD60" s="773"/>
      <c r="DE60" s="773"/>
      <c r="DF60" s="782"/>
      <c r="DG60" s="781"/>
      <c r="DH60" s="773"/>
      <c r="DI60" s="773"/>
      <c r="DJ60" s="773"/>
      <c r="DK60" s="782"/>
      <c r="DL60" s="781"/>
      <c r="DM60" s="773"/>
      <c r="DN60" s="773"/>
      <c r="DO60" s="773"/>
      <c r="DP60" s="782"/>
      <c r="DQ60" s="781"/>
      <c r="DR60" s="773"/>
      <c r="DS60" s="773"/>
      <c r="DT60" s="773"/>
      <c r="DU60" s="782"/>
      <c r="DV60" s="778"/>
      <c r="DW60" s="779"/>
      <c r="DX60" s="779"/>
      <c r="DY60" s="779"/>
      <c r="DZ60" s="783"/>
      <c r="EA60" s="230"/>
    </row>
    <row r="61" spans="1:131" ht="26.25" customHeight="1" thickBot="1" x14ac:dyDescent="0.2">
      <c r="A61" s="238">
        <v>34</v>
      </c>
      <c r="B61" s="784"/>
      <c r="C61" s="785"/>
      <c r="D61" s="785"/>
      <c r="E61" s="785"/>
      <c r="F61" s="785"/>
      <c r="G61" s="785"/>
      <c r="H61" s="785"/>
      <c r="I61" s="785"/>
      <c r="J61" s="785"/>
      <c r="K61" s="785"/>
      <c r="L61" s="785"/>
      <c r="M61" s="785"/>
      <c r="N61" s="785"/>
      <c r="O61" s="785"/>
      <c r="P61" s="786"/>
      <c r="Q61" s="842"/>
      <c r="R61" s="843"/>
      <c r="S61" s="843"/>
      <c r="T61" s="843"/>
      <c r="U61" s="843"/>
      <c r="V61" s="843"/>
      <c r="W61" s="843"/>
      <c r="X61" s="843"/>
      <c r="Y61" s="843"/>
      <c r="Z61" s="843"/>
      <c r="AA61" s="843"/>
      <c r="AB61" s="843"/>
      <c r="AC61" s="843"/>
      <c r="AD61" s="843"/>
      <c r="AE61" s="844"/>
      <c r="AF61" s="792"/>
      <c r="AG61" s="788"/>
      <c r="AH61" s="788"/>
      <c r="AI61" s="788"/>
      <c r="AJ61" s="791"/>
      <c r="AK61" s="846"/>
      <c r="AL61" s="843"/>
      <c r="AM61" s="843"/>
      <c r="AN61" s="843"/>
      <c r="AO61" s="843"/>
      <c r="AP61" s="843"/>
      <c r="AQ61" s="843"/>
      <c r="AR61" s="843"/>
      <c r="AS61" s="843"/>
      <c r="AT61" s="843"/>
      <c r="AU61" s="843"/>
      <c r="AV61" s="843"/>
      <c r="AW61" s="843"/>
      <c r="AX61" s="843"/>
      <c r="AY61" s="843"/>
      <c r="AZ61" s="845"/>
      <c r="BA61" s="845"/>
      <c r="BB61" s="845"/>
      <c r="BC61" s="845"/>
      <c r="BD61" s="845"/>
      <c r="BE61" s="839"/>
      <c r="BF61" s="839"/>
      <c r="BG61" s="839"/>
      <c r="BH61" s="839"/>
      <c r="BI61" s="840"/>
      <c r="BJ61" s="232"/>
      <c r="BK61" s="232"/>
      <c r="BL61" s="232"/>
      <c r="BM61" s="232"/>
      <c r="BN61" s="232"/>
      <c r="BO61" s="241"/>
      <c r="BP61" s="241"/>
      <c r="BQ61" s="238">
        <v>55</v>
      </c>
      <c r="BR61" s="239"/>
      <c r="BS61" s="778"/>
      <c r="BT61" s="779"/>
      <c r="BU61" s="779"/>
      <c r="BV61" s="779"/>
      <c r="BW61" s="779"/>
      <c r="BX61" s="779"/>
      <c r="BY61" s="779"/>
      <c r="BZ61" s="779"/>
      <c r="CA61" s="779"/>
      <c r="CB61" s="779"/>
      <c r="CC61" s="779"/>
      <c r="CD61" s="779"/>
      <c r="CE61" s="779"/>
      <c r="CF61" s="779"/>
      <c r="CG61" s="780"/>
      <c r="CH61" s="781"/>
      <c r="CI61" s="773"/>
      <c r="CJ61" s="773"/>
      <c r="CK61" s="773"/>
      <c r="CL61" s="782"/>
      <c r="CM61" s="781"/>
      <c r="CN61" s="773"/>
      <c r="CO61" s="773"/>
      <c r="CP61" s="773"/>
      <c r="CQ61" s="782"/>
      <c r="CR61" s="781"/>
      <c r="CS61" s="773"/>
      <c r="CT61" s="773"/>
      <c r="CU61" s="773"/>
      <c r="CV61" s="782"/>
      <c r="CW61" s="781"/>
      <c r="CX61" s="773"/>
      <c r="CY61" s="773"/>
      <c r="CZ61" s="773"/>
      <c r="DA61" s="782"/>
      <c r="DB61" s="781"/>
      <c r="DC61" s="773"/>
      <c r="DD61" s="773"/>
      <c r="DE61" s="773"/>
      <c r="DF61" s="782"/>
      <c r="DG61" s="781"/>
      <c r="DH61" s="773"/>
      <c r="DI61" s="773"/>
      <c r="DJ61" s="773"/>
      <c r="DK61" s="782"/>
      <c r="DL61" s="781"/>
      <c r="DM61" s="773"/>
      <c r="DN61" s="773"/>
      <c r="DO61" s="773"/>
      <c r="DP61" s="782"/>
      <c r="DQ61" s="781"/>
      <c r="DR61" s="773"/>
      <c r="DS61" s="773"/>
      <c r="DT61" s="773"/>
      <c r="DU61" s="782"/>
      <c r="DV61" s="778"/>
      <c r="DW61" s="779"/>
      <c r="DX61" s="779"/>
      <c r="DY61" s="779"/>
      <c r="DZ61" s="783"/>
      <c r="EA61" s="230"/>
    </row>
    <row r="62" spans="1:131" ht="26.25" customHeight="1" x14ac:dyDescent="0.15">
      <c r="A62" s="238">
        <v>35</v>
      </c>
      <c r="B62" s="784"/>
      <c r="C62" s="785"/>
      <c r="D62" s="785"/>
      <c r="E62" s="785"/>
      <c r="F62" s="785"/>
      <c r="G62" s="785"/>
      <c r="H62" s="785"/>
      <c r="I62" s="785"/>
      <c r="J62" s="785"/>
      <c r="K62" s="785"/>
      <c r="L62" s="785"/>
      <c r="M62" s="785"/>
      <c r="N62" s="785"/>
      <c r="O62" s="785"/>
      <c r="P62" s="786"/>
      <c r="Q62" s="842"/>
      <c r="R62" s="843"/>
      <c r="S62" s="843"/>
      <c r="T62" s="843"/>
      <c r="U62" s="843"/>
      <c r="V62" s="843"/>
      <c r="W62" s="843"/>
      <c r="X62" s="843"/>
      <c r="Y62" s="843"/>
      <c r="Z62" s="843"/>
      <c r="AA62" s="843"/>
      <c r="AB62" s="843"/>
      <c r="AC62" s="843"/>
      <c r="AD62" s="843"/>
      <c r="AE62" s="844"/>
      <c r="AF62" s="792"/>
      <c r="AG62" s="788"/>
      <c r="AH62" s="788"/>
      <c r="AI62" s="788"/>
      <c r="AJ62" s="791"/>
      <c r="AK62" s="846"/>
      <c r="AL62" s="843"/>
      <c r="AM62" s="843"/>
      <c r="AN62" s="843"/>
      <c r="AO62" s="843"/>
      <c r="AP62" s="843"/>
      <c r="AQ62" s="843"/>
      <c r="AR62" s="843"/>
      <c r="AS62" s="843"/>
      <c r="AT62" s="843"/>
      <c r="AU62" s="843"/>
      <c r="AV62" s="843"/>
      <c r="AW62" s="843"/>
      <c r="AX62" s="843"/>
      <c r="AY62" s="843"/>
      <c r="AZ62" s="845"/>
      <c r="BA62" s="845"/>
      <c r="BB62" s="845"/>
      <c r="BC62" s="845"/>
      <c r="BD62" s="845"/>
      <c r="BE62" s="839"/>
      <c r="BF62" s="839"/>
      <c r="BG62" s="839"/>
      <c r="BH62" s="839"/>
      <c r="BI62" s="840"/>
      <c r="BJ62" s="854" t="s">
        <v>426</v>
      </c>
      <c r="BK62" s="813"/>
      <c r="BL62" s="813"/>
      <c r="BM62" s="813"/>
      <c r="BN62" s="814"/>
      <c r="BO62" s="241"/>
      <c r="BP62" s="241"/>
      <c r="BQ62" s="238">
        <v>56</v>
      </c>
      <c r="BR62" s="239"/>
      <c r="BS62" s="778"/>
      <c r="BT62" s="779"/>
      <c r="BU62" s="779"/>
      <c r="BV62" s="779"/>
      <c r="BW62" s="779"/>
      <c r="BX62" s="779"/>
      <c r="BY62" s="779"/>
      <c r="BZ62" s="779"/>
      <c r="CA62" s="779"/>
      <c r="CB62" s="779"/>
      <c r="CC62" s="779"/>
      <c r="CD62" s="779"/>
      <c r="CE62" s="779"/>
      <c r="CF62" s="779"/>
      <c r="CG62" s="780"/>
      <c r="CH62" s="781"/>
      <c r="CI62" s="773"/>
      <c r="CJ62" s="773"/>
      <c r="CK62" s="773"/>
      <c r="CL62" s="782"/>
      <c r="CM62" s="781"/>
      <c r="CN62" s="773"/>
      <c r="CO62" s="773"/>
      <c r="CP62" s="773"/>
      <c r="CQ62" s="782"/>
      <c r="CR62" s="781"/>
      <c r="CS62" s="773"/>
      <c r="CT62" s="773"/>
      <c r="CU62" s="773"/>
      <c r="CV62" s="782"/>
      <c r="CW62" s="781"/>
      <c r="CX62" s="773"/>
      <c r="CY62" s="773"/>
      <c r="CZ62" s="773"/>
      <c r="DA62" s="782"/>
      <c r="DB62" s="781"/>
      <c r="DC62" s="773"/>
      <c r="DD62" s="773"/>
      <c r="DE62" s="773"/>
      <c r="DF62" s="782"/>
      <c r="DG62" s="781"/>
      <c r="DH62" s="773"/>
      <c r="DI62" s="773"/>
      <c r="DJ62" s="773"/>
      <c r="DK62" s="782"/>
      <c r="DL62" s="781"/>
      <c r="DM62" s="773"/>
      <c r="DN62" s="773"/>
      <c r="DO62" s="773"/>
      <c r="DP62" s="782"/>
      <c r="DQ62" s="781"/>
      <c r="DR62" s="773"/>
      <c r="DS62" s="773"/>
      <c r="DT62" s="773"/>
      <c r="DU62" s="782"/>
      <c r="DV62" s="778"/>
      <c r="DW62" s="779"/>
      <c r="DX62" s="779"/>
      <c r="DY62" s="779"/>
      <c r="DZ62" s="783"/>
      <c r="EA62" s="230"/>
    </row>
    <row r="63" spans="1:131" ht="26.25" customHeight="1" thickBot="1" x14ac:dyDescent="0.2">
      <c r="A63" s="240" t="s">
        <v>403</v>
      </c>
      <c r="B63" s="796" t="s">
        <v>427</v>
      </c>
      <c r="C63" s="797"/>
      <c r="D63" s="797"/>
      <c r="E63" s="797"/>
      <c r="F63" s="797"/>
      <c r="G63" s="797"/>
      <c r="H63" s="797"/>
      <c r="I63" s="797"/>
      <c r="J63" s="797"/>
      <c r="K63" s="797"/>
      <c r="L63" s="797"/>
      <c r="M63" s="797"/>
      <c r="N63" s="797"/>
      <c r="O63" s="797"/>
      <c r="P63" s="798"/>
      <c r="Q63" s="847"/>
      <c r="R63" s="848"/>
      <c r="S63" s="848"/>
      <c r="T63" s="848"/>
      <c r="U63" s="848"/>
      <c r="V63" s="848"/>
      <c r="W63" s="848"/>
      <c r="X63" s="848"/>
      <c r="Y63" s="848"/>
      <c r="Z63" s="848"/>
      <c r="AA63" s="848"/>
      <c r="AB63" s="848"/>
      <c r="AC63" s="848"/>
      <c r="AD63" s="848"/>
      <c r="AE63" s="849"/>
      <c r="AF63" s="850">
        <v>15670</v>
      </c>
      <c r="AG63" s="851"/>
      <c r="AH63" s="851"/>
      <c r="AI63" s="851"/>
      <c r="AJ63" s="852"/>
      <c r="AK63" s="853"/>
      <c r="AL63" s="848"/>
      <c r="AM63" s="848"/>
      <c r="AN63" s="848"/>
      <c r="AO63" s="848"/>
      <c r="AP63" s="851">
        <v>222981</v>
      </c>
      <c r="AQ63" s="851"/>
      <c r="AR63" s="851"/>
      <c r="AS63" s="851"/>
      <c r="AT63" s="851"/>
      <c r="AU63" s="851">
        <v>90229</v>
      </c>
      <c r="AV63" s="851"/>
      <c r="AW63" s="851"/>
      <c r="AX63" s="851"/>
      <c r="AY63" s="851"/>
      <c r="AZ63" s="855"/>
      <c r="BA63" s="855"/>
      <c r="BB63" s="855"/>
      <c r="BC63" s="855"/>
      <c r="BD63" s="855"/>
      <c r="BE63" s="856"/>
      <c r="BF63" s="856"/>
      <c r="BG63" s="856"/>
      <c r="BH63" s="856"/>
      <c r="BI63" s="857"/>
      <c r="BJ63" s="858" t="s">
        <v>130</v>
      </c>
      <c r="BK63" s="859"/>
      <c r="BL63" s="859"/>
      <c r="BM63" s="859"/>
      <c r="BN63" s="860"/>
      <c r="BO63" s="241"/>
      <c r="BP63" s="241"/>
      <c r="BQ63" s="238">
        <v>57</v>
      </c>
      <c r="BR63" s="239"/>
      <c r="BS63" s="778"/>
      <c r="BT63" s="779"/>
      <c r="BU63" s="779"/>
      <c r="BV63" s="779"/>
      <c r="BW63" s="779"/>
      <c r="BX63" s="779"/>
      <c r="BY63" s="779"/>
      <c r="BZ63" s="779"/>
      <c r="CA63" s="779"/>
      <c r="CB63" s="779"/>
      <c r="CC63" s="779"/>
      <c r="CD63" s="779"/>
      <c r="CE63" s="779"/>
      <c r="CF63" s="779"/>
      <c r="CG63" s="780"/>
      <c r="CH63" s="781"/>
      <c r="CI63" s="773"/>
      <c r="CJ63" s="773"/>
      <c r="CK63" s="773"/>
      <c r="CL63" s="782"/>
      <c r="CM63" s="781"/>
      <c r="CN63" s="773"/>
      <c r="CO63" s="773"/>
      <c r="CP63" s="773"/>
      <c r="CQ63" s="782"/>
      <c r="CR63" s="781"/>
      <c r="CS63" s="773"/>
      <c r="CT63" s="773"/>
      <c r="CU63" s="773"/>
      <c r="CV63" s="782"/>
      <c r="CW63" s="781"/>
      <c r="CX63" s="773"/>
      <c r="CY63" s="773"/>
      <c r="CZ63" s="773"/>
      <c r="DA63" s="782"/>
      <c r="DB63" s="781"/>
      <c r="DC63" s="773"/>
      <c r="DD63" s="773"/>
      <c r="DE63" s="773"/>
      <c r="DF63" s="782"/>
      <c r="DG63" s="781"/>
      <c r="DH63" s="773"/>
      <c r="DI63" s="773"/>
      <c r="DJ63" s="773"/>
      <c r="DK63" s="782"/>
      <c r="DL63" s="781"/>
      <c r="DM63" s="773"/>
      <c r="DN63" s="773"/>
      <c r="DO63" s="773"/>
      <c r="DP63" s="782"/>
      <c r="DQ63" s="781"/>
      <c r="DR63" s="773"/>
      <c r="DS63" s="773"/>
      <c r="DT63" s="773"/>
      <c r="DU63" s="782"/>
      <c r="DV63" s="778"/>
      <c r="DW63" s="779"/>
      <c r="DX63" s="779"/>
      <c r="DY63" s="779"/>
      <c r="DZ63" s="783"/>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8"/>
      <c r="BT64" s="779"/>
      <c r="BU64" s="779"/>
      <c r="BV64" s="779"/>
      <c r="BW64" s="779"/>
      <c r="BX64" s="779"/>
      <c r="BY64" s="779"/>
      <c r="BZ64" s="779"/>
      <c r="CA64" s="779"/>
      <c r="CB64" s="779"/>
      <c r="CC64" s="779"/>
      <c r="CD64" s="779"/>
      <c r="CE64" s="779"/>
      <c r="CF64" s="779"/>
      <c r="CG64" s="780"/>
      <c r="CH64" s="781"/>
      <c r="CI64" s="773"/>
      <c r="CJ64" s="773"/>
      <c r="CK64" s="773"/>
      <c r="CL64" s="782"/>
      <c r="CM64" s="781"/>
      <c r="CN64" s="773"/>
      <c r="CO64" s="773"/>
      <c r="CP64" s="773"/>
      <c r="CQ64" s="782"/>
      <c r="CR64" s="781"/>
      <c r="CS64" s="773"/>
      <c r="CT64" s="773"/>
      <c r="CU64" s="773"/>
      <c r="CV64" s="782"/>
      <c r="CW64" s="781"/>
      <c r="CX64" s="773"/>
      <c r="CY64" s="773"/>
      <c r="CZ64" s="773"/>
      <c r="DA64" s="782"/>
      <c r="DB64" s="781"/>
      <c r="DC64" s="773"/>
      <c r="DD64" s="773"/>
      <c r="DE64" s="773"/>
      <c r="DF64" s="782"/>
      <c r="DG64" s="781"/>
      <c r="DH64" s="773"/>
      <c r="DI64" s="773"/>
      <c r="DJ64" s="773"/>
      <c r="DK64" s="782"/>
      <c r="DL64" s="781"/>
      <c r="DM64" s="773"/>
      <c r="DN64" s="773"/>
      <c r="DO64" s="773"/>
      <c r="DP64" s="782"/>
      <c r="DQ64" s="781"/>
      <c r="DR64" s="773"/>
      <c r="DS64" s="773"/>
      <c r="DT64" s="773"/>
      <c r="DU64" s="782"/>
      <c r="DV64" s="778"/>
      <c r="DW64" s="779"/>
      <c r="DX64" s="779"/>
      <c r="DY64" s="779"/>
      <c r="DZ64" s="783"/>
      <c r="EA64" s="230"/>
    </row>
    <row r="65" spans="1:131" ht="26.25" customHeight="1" thickBot="1" x14ac:dyDescent="0.2">
      <c r="A65" s="232" t="s">
        <v>428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8"/>
      <c r="BT65" s="779"/>
      <c r="BU65" s="779"/>
      <c r="BV65" s="779"/>
      <c r="BW65" s="779"/>
      <c r="BX65" s="779"/>
      <c r="BY65" s="779"/>
      <c r="BZ65" s="779"/>
      <c r="CA65" s="779"/>
      <c r="CB65" s="779"/>
      <c r="CC65" s="779"/>
      <c r="CD65" s="779"/>
      <c r="CE65" s="779"/>
      <c r="CF65" s="779"/>
      <c r="CG65" s="780"/>
      <c r="CH65" s="781"/>
      <c r="CI65" s="773"/>
      <c r="CJ65" s="773"/>
      <c r="CK65" s="773"/>
      <c r="CL65" s="782"/>
      <c r="CM65" s="781"/>
      <c r="CN65" s="773"/>
      <c r="CO65" s="773"/>
      <c r="CP65" s="773"/>
      <c r="CQ65" s="782"/>
      <c r="CR65" s="781"/>
      <c r="CS65" s="773"/>
      <c r="CT65" s="773"/>
      <c r="CU65" s="773"/>
      <c r="CV65" s="782"/>
      <c r="CW65" s="781"/>
      <c r="CX65" s="773"/>
      <c r="CY65" s="773"/>
      <c r="CZ65" s="773"/>
      <c r="DA65" s="782"/>
      <c r="DB65" s="781"/>
      <c r="DC65" s="773"/>
      <c r="DD65" s="773"/>
      <c r="DE65" s="773"/>
      <c r="DF65" s="782"/>
      <c r="DG65" s="781"/>
      <c r="DH65" s="773"/>
      <c r="DI65" s="773"/>
      <c r="DJ65" s="773"/>
      <c r="DK65" s="782"/>
      <c r="DL65" s="781"/>
      <c r="DM65" s="773"/>
      <c r="DN65" s="773"/>
      <c r="DO65" s="773"/>
      <c r="DP65" s="782"/>
      <c r="DQ65" s="781"/>
      <c r="DR65" s="773"/>
      <c r="DS65" s="773"/>
      <c r="DT65" s="773"/>
      <c r="DU65" s="782"/>
      <c r="DV65" s="778"/>
      <c r="DW65" s="779"/>
      <c r="DX65" s="779"/>
      <c r="DY65" s="779"/>
      <c r="DZ65" s="783"/>
      <c r="EA65" s="230"/>
    </row>
    <row r="66" spans="1:131" ht="26.25" customHeight="1" x14ac:dyDescent="0.15">
      <c r="A66" s="727" t="s">
        <v>429</v>
      </c>
      <c r="B66" s="728"/>
      <c r="C66" s="728"/>
      <c r="D66" s="728"/>
      <c r="E66" s="728"/>
      <c r="F66" s="728"/>
      <c r="G66" s="728"/>
      <c r="H66" s="728"/>
      <c r="I66" s="728"/>
      <c r="J66" s="728"/>
      <c r="K66" s="728"/>
      <c r="L66" s="728"/>
      <c r="M66" s="728"/>
      <c r="N66" s="728"/>
      <c r="O66" s="728"/>
      <c r="P66" s="729"/>
      <c r="Q66" s="733" t="s">
        <v>430</v>
      </c>
      <c r="R66" s="734"/>
      <c r="S66" s="734"/>
      <c r="T66" s="734"/>
      <c r="U66" s="735"/>
      <c r="V66" s="733" t="s">
        <v>431</v>
      </c>
      <c r="W66" s="734"/>
      <c r="X66" s="734"/>
      <c r="Y66" s="734"/>
      <c r="Z66" s="735"/>
      <c r="AA66" s="733" t="s">
        <v>432</v>
      </c>
      <c r="AB66" s="734"/>
      <c r="AC66" s="734"/>
      <c r="AD66" s="734"/>
      <c r="AE66" s="735"/>
      <c r="AF66" s="861" t="s">
        <v>433</v>
      </c>
      <c r="AG66" s="822"/>
      <c r="AH66" s="822"/>
      <c r="AI66" s="822"/>
      <c r="AJ66" s="862"/>
      <c r="AK66" s="733" t="s">
        <v>434</v>
      </c>
      <c r="AL66" s="728"/>
      <c r="AM66" s="728"/>
      <c r="AN66" s="728"/>
      <c r="AO66" s="729"/>
      <c r="AP66" s="733" t="s">
        <v>435</v>
      </c>
      <c r="AQ66" s="734"/>
      <c r="AR66" s="734"/>
      <c r="AS66" s="734"/>
      <c r="AT66" s="735"/>
      <c r="AU66" s="733" t="s">
        <v>436</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66"/>
      <c r="BT66" s="867"/>
      <c r="BU66" s="867"/>
      <c r="BV66" s="867"/>
      <c r="BW66" s="867"/>
      <c r="BX66" s="867"/>
      <c r="BY66" s="867"/>
      <c r="BZ66" s="867"/>
      <c r="CA66" s="867"/>
      <c r="CB66" s="867"/>
      <c r="CC66" s="867"/>
      <c r="CD66" s="867"/>
      <c r="CE66" s="867"/>
      <c r="CF66" s="867"/>
      <c r="CG66" s="872"/>
      <c r="CH66" s="869"/>
      <c r="CI66" s="870"/>
      <c r="CJ66" s="870"/>
      <c r="CK66" s="870"/>
      <c r="CL66" s="871"/>
      <c r="CM66" s="869"/>
      <c r="CN66" s="870"/>
      <c r="CO66" s="870"/>
      <c r="CP66" s="870"/>
      <c r="CQ66" s="871"/>
      <c r="CR66" s="869"/>
      <c r="CS66" s="870"/>
      <c r="CT66" s="870"/>
      <c r="CU66" s="870"/>
      <c r="CV66" s="871"/>
      <c r="CW66" s="869"/>
      <c r="CX66" s="870"/>
      <c r="CY66" s="870"/>
      <c r="CZ66" s="870"/>
      <c r="DA66" s="871"/>
      <c r="DB66" s="869"/>
      <c r="DC66" s="870"/>
      <c r="DD66" s="870"/>
      <c r="DE66" s="870"/>
      <c r="DF66" s="871"/>
      <c r="DG66" s="869"/>
      <c r="DH66" s="870"/>
      <c r="DI66" s="870"/>
      <c r="DJ66" s="870"/>
      <c r="DK66" s="871"/>
      <c r="DL66" s="869"/>
      <c r="DM66" s="870"/>
      <c r="DN66" s="870"/>
      <c r="DO66" s="870"/>
      <c r="DP66" s="871"/>
      <c r="DQ66" s="869"/>
      <c r="DR66" s="870"/>
      <c r="DS66" s="870"/>
      <c r="DT66" s="870"/>
      <c r="DU66" s="871"/>
      <c r="DV66" s="866"/>
      <c r="DW66" s="867"/>
      <c r="DX66" s="867"/>
      <c r="DY66" s="867"/>
      <c r="DZ66" s="868"/>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63"/>
      <c r="AG67" s="825"/>
      <c r="AH67" s="825"/>
      <c r="AI67" s="825"/>
      <c r="AJ67" s="864"/>
      <c r="AK67" s="865"/>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6"/>
      <c r="BT67" s="867"/>
      <c r="BU67" s="867"/>
      <c r="BV67" s="867"/>
      <c r="BW67" s="867"/>
      <c r="BX67" s="867"/>
      <c r="BY67" s="867"/>
      <c r="BZ67" s="867"/>
      <c r="CA67" s="867"/>
      <c r="CB67" s="867"/>
      <c r="CC67" s="867"/>
      <c r="CD67" s="867"/>
      <c r="CE67" s="867"/>
      <c r="CF67" s="867"/>
      <c r="CG67" s="872"/>
      <c r="CH67" s="869"/>
      <c r="CI67" s="870"/>
      <c r="CJ67" s="870"/>
      <c r="CK67" s="870"/>
      <c r="CL67" s="871"/>
      <c r="CM67" s="869"/>
      <c r="CN67" s="870"/>
      <c r="CO67" s="870"/>
      <c r="CP67" s="870"/>
      <c r="CQ67" s="871"/>
      <c r="CR67" s="869"/>
      <c r="CS67" s="870"/>
      <c r="CT67" s="870"/>
      <c r="CU67" s="870"/>
      <c r="CV67" s="871"/>
      <c r="CW67" s="869"/>
      <c r="CX67" s="870"/>
      <c r="CY67" s="870"/>
      <c r="CZ67" s="870"/>
      <c r="DA67" s="871"/>
      <c r="DB67" s="869"/>
      <c r="DC67" s="870"/>
      <c r="DD67" s="870"/>
      <c r="DE67" s="870"/>
      <c r="DF67" s="871"/>
      <c r="DG67" s="869"/>
      <c r="DH67" s="870"/>
      <c r="DI67" s="870"/>
      <c r="DJ67" s="870"/>
      <c r="DK67" s="871"/>
      <c r="DL67" s="869"/>
      <c r="DM67" s="870"/>
      <c r="DN67" s="870"/>
      <c r="DO67" s="870"/>
      <c r="DP67" s="871"/>
      <c r="DQ67" s="869"/>
      <c r="DR67" s="870"/>
      <c r="DS67" s="870"/>
      <c r="DT67" s="870"/>
      <c r="DU67" s="871"/>
      <c r="DV67" s="866"/>
      <c r="DW67" s="867"/>
      <c r="DX67" s="867"/>
      <c r="DY67" s="867"/>
      <c r="DZ67" s="868"/>
      <c r="EA67" s="230"/>
    </row>
    <row r="68" spans="1:131" ht="26.25" customHeight="1" thickTop="1" x14ac:dyDescent="0.15">
      <c r="A68" s="236">
        <v>1</v>
      </c>
      <c r="B68" s="876" t="s">
        <v>621</v>
      </c>
      <c r="C68" s="877"/>
      <c r="D68" s="877"/>
      <c r="E68" s="877"/>
      <c r="F68" s="877"/>
      <c r="G68" s="877"/>
      <c r="H68" s="877"/>
      <c r="I68" s="877"/>
      <c r="J68" s="877"/>
      <c r="K68" s="877"/>
      <c r="L68" s="877"/>
      <c r="M68" s="877"/>
      <c r="N68" s="877"/>
      <c r="O68" s="877"/>
      <c r="P68" s="878"/>
      <c r="Q68" s="879">
        <v>252</v>
      </c>
      <c r="R68" s="873"/>
      <c r="S68" s="873"/>
      <c r="T68" s="873"/>
      <c r="U68" s="873"/>
      <c r="V68" s="873">
        <v>237</v>
      </c>
      <c r="W68" s="873"/>
      <c r="X68" s="873"/>
      <c r="Y68" s="873"/>
      <c r="Z68" s="873"/>
      <c r="AA68" s="873">
        <v>15</v>
      </c>
      <c r="AB68" s="873"/>
      <c r="AC68" s="873"/>
      <c r="AD68" s="873"/>
      <c r="AE68" s="873"/>
      <c r="AF68" s="873">
        <v>15</v>
      </c>
      <c r="AG68" s="873"/>
      <c r="AH68" s="873"/>
      <c r="AI68" s="873"/>
      <c r="AJ68" s="873"/>
      <c r="AK68" s="873">
        <v>223</v>
      </c>
      <c r="AL68" s="873"/>
      <c r="AM68" s="873"/>
      <c r="AN68" s="873"/>
      <c r="AO68" s="873"/>
      <c r="AP68" s="873" t="s">
        <v>606</v>
      </c>
      <c r="AQ68" s="873"/>
      <c r="AR68" s="873"/>
      <c r="AS68" s="873"/>
      <c r="AT68" s="873"/>
      <c r="AU68" s="873" t="s">
        <v>606</v>
      </c>
      <c r="AV68" s="873"/>
      <c r="AW68" s="873"/>
      <c r="AX68" s="873"/>
      <c r="AY68" s="873"/>
      <c r="AZ68" s="874"/>
      <c r="BA68" s="874"/>
      <c r="BB68" s="874"/>
      <c r="BC68" s="874"/>
      <c r="BD68" s="875"/>
      <c r="BE68" s="241"/>
      <c r="BF68" s="241"/>
      <c r="BG68" s="241"/>
      <c r="BH68" s="241"/>
      <c r="BI68" s="241"/>
      <c r="BJ68" s="241"/>
      <c r="BK68" s="241"/>
      <c r="BL68" s="241"/>
      <c r="BM68" s="241"/>
      <c r="BN68" s="241"/>
      <c r="BO68" s="241"/>
      <c r="BP68" s="241"/>
      <c r="BQ68" s="238">
        <v>62</v>
      </c>
      <c r="BR68" s="243"/>
      <c r="BS68" s="866"/>
      <c r="BT68" s="867"/>
      <c r="BU68" s="867"/>
      <c r="BV68" s="867"/>
      <c r="BW68" s="867"/>
      <c r="BX68" s="867"/>
      <c r="BY68" s="867"/>
      <c r="BZ68" s="867"/>
      <c r="CA68" s="867"/>
      <c r="CB68" s="867"/>
      <c r="CC68" s="867"/>
      <c r="CD68" s="867"/>
      <c r="CE68" s="867"/>
      <c r="CF68" s="867"/>
      <c r="CG68" s="872"/>
      <c r="CH68" s="869"/>
      <c r="CI68" s="870"/>
      <c r="CJ68" s="870"/>
      <c r="CK68" s="870"/>
      <c r="CL68" s="871"/>
      <c r="CM68" s="869"/>
      <c r="CN68" s="870"/>
      <c r="CO68" s="870"/>
      <c r="CP68" s="870"/>
      <c r="CQ68" s="871"/>
      <c r="CR68" s="869"/>
      <c r="CS68" s="870"/>
      <c r="CT68" s="870"/>
      <c r="CU68" s="870"/>
      <c r="CV68" s="871"/>
      <c r="CW68" s="869"/>
      <c r="CX68" s="870"/>
      <c r="CY68" s="870"/>
      <c r="CZ68" s="870"/>
      <c r="DA68" s="871"/>
      <c r="DB68" s="869"/>
      <c r="DC68" s="870"/>
      <c r="DD68" s="870"/>
      <c r="DE68" s="870"/>
      <c r="DF68" s="871"/>
      <c r="DG68" s="869"/>
      <c r="DH68" s="870"/>
      <c r="DI68" s="870"/>
      <c r="DJ68" s="870"/>
      <c r="DK68" s="871"/>
      <c r="DL68" s="869"/>
      <c r="DM68" s="870"/>
      <c r="DN68" s="870"/>
      <c r="DO68" s="870"/>
      <c r="DP68" s="871"/>
      <c r="DQ68" s="869"/>
      <c r="DR68" s="870"/>
      <c r="DS68" s="870"/>
      <c r="DT68" s="870"/>
      <c r="DU68" s="871"/>
      <c r="DV68" s="866"/>
      <c r="DW68" s="867"/>
      <c r="DX68" s="867"/>
      <c r="DY68" s="867"/>
      <c r="DZ68" s="868"/>
      <c r="EA68" s="230"/>
    </row>
    <row r="69" spans="1:131" ht="26.25" customHeight="1" x14ac:dyDescent="0.15">
      <c r="A69" s="238">
        <v>2</v>
      </c>
      <c r="B69" s="880" t="s">
        <v>622</v>
      </c>
      <c r="C69" s="881"/>
      <c r="D69" s="881"/>
      <c r="E69" s="881"/>
      <c r="F69" s="881"/>
      <c r="G69" s="881"/>
      <c r="H69" s="881"/>
      <c r="I69" s="881"/>
      <c r="J69" s="881"/>
      <c r="K69" s="881"/>
      <c r="L69" s="881"/>
      <c r="M69" s="881"/>
      <c r="N69" s="881"/>
      <c r="O69" s="881"/>
      <c r="P69" s="882"/>
      <c r="Q69" s="883">
        <v>220</v>
      </c>
      <c r="R69" s="837"/>
      <c r="S69" s="837"/>
      <c r="T69" s="837"/>
      <c r="U69" s="837"/>
      <c r="V69" s="837">
        <v>184</v>
      </c>
      <c r="W69" s="837"/>
      <c r="X69" s="837"/>
      <c r="Y69" s="837"/>
      <c r="Z69" s="837"/>
      <c r="AA69" s="837">
        <v>36</v>
      </c>
      <c r="AB69" s="837"/>
      <c r="AC69" s="837"/>
      <c r="AD69" s="837"/>
      <c r="AE69" s="837"/>
      <c r="AF69" s="837">
        <v>26</v>
      </c>
      <c r="AG69" s="837"/>
      <c r="AH69" s="837"/>
      <c r="AI69" s="837"/>
      <c r="AJ69" s="837"/>
      <c r="AK69" s="837">
        <v>168</v>
      </c>
      <c r="AL69" s="837"/>
      <c r="AM69" s="837"/>
      <c r="AN69" s="837"/>
      <c r="AO69" s="837"/>
      <c r="AP69" s="837" t="s">
        <v>606</v>
      </c>
      <c r="AQ69" s="837"/>
      <c r="AR69" s="837"/>
      <c r="AS69" s="837"/>
      <c r="AT69" s="837"/>
      <c r="AU69" s="837" t="s">
        <v>606</v>
      </c>
      <c r="AV69" s="837"/>
      <c r="AW69" s="837"/>
      <c r="AX69" s="837"/>
      <c r="AY69" s="837"/>
      <c r="AZ69" s="839"/>
      <c r="BA69" s="839"/>
      <c r="BB69" s="839"/>
      <c r="BC69" s="839"/>
      <c r="BD69" s="840"/>
      <c r="BE69" s="241"/>
      <c r="BF69" s="241"/>
      <c r="BG69" s="241"/>
      <c r="BH69" s="241"/>
      <c r="BI69" s="241"/>
      <c r="BJ69" s="241"/>
      <c r="BK69" s="241"/>
      <c r="BL69" s="241"/>
      <c r="BM69" s="241"/>
      <c r="BN69" s="241"/>
      <c r="BO69" s="241"/>
      <c r="BP69" s="241"/>
      <c r="BQ69" s="238">
        <v>63</v>
      </c>
      <c r="BR69" s="243"/>
      <c r="BS69" s="866"/>
      <c r="BT69" s="867"/>
      <c r="BU69" s="867"/>
      <c r="BV69" s="867"/>
      <c r="BW69" s="867"/>
      <c r="BX69" s="867"/>
      <c r="BY69" s="867"/>
      <c r="BZ69" s="867"/>
      <c r="CA69" s="867"/>
      <c r="CB69" s="867"/>
      <c r="CC69" s="867"/>
      <c r="CD69" s="867"/>
      <c r="CE69" s="867"/>
      <c r="CF69" s="867"/>
      <c r="CG69" s="872"/>
      <c r="CH69" s="869"/>
      <c r="CI69" s="870"/>
      <c r="CJ69" s="870"/>
      <c r="CK69" s="870"/>
      <c r="CL69" s="871"/>
      <c r="CM69" s="869"/>
      <c r="CN69" s="870"/>
      <c r="CO69" s="870"/>
      <c r="CP69" s="870"/>
      <c r="CQ69" s="871"/>
      <c r="CR69" s="869"/>
      <c r="CS69" s="870"/>
      <c r="CT69" s="870"/>
      <c r="CU69" s="870"/>
      <c r="CV69" s="871"/>
      <c r="CW69" s="869"/>
      <c r="CX69" s="870"/>
      <c r="CY69" s="870"/>
      <c r="CZ69" s="870"/>
      <c r="DA69" s="871"/>
      <c r="DB69" s="869"/>
      <c r="DC69" s="870"/>
      <c r="DD69" s="870"/>
      <c r="DE69" s="870"/>
      <c r="DF69" s="871"/>
      <c r="DG69" s="869"/>
      <c r="DH69" s="870"/>
      <c r="DI69" s="870"/>
      <c r="DJ69" s="870"/>
      <c r="DK69" s="871"/>
      <c r="DL69" s="869"/>
      <c r="DM69" s="870"/>
      <c r="DN69" s="870"/>
      <c r="DO69" s="870"/>
      <c r="DP69" s="871"/>
      <c r="DQ69" s="869"/>
      <c r="DR69" s="870"/>
      <c r="DS69" s="870"/>
      <c r="DT69" s="870"/>
      <c r="DU69" s="871"/>
      <c r="DV69" s="866"/>
      <c r="DW69" s="867"/>
      <c r="DX69" s="867"/>
      <c r="DY69" s="867"/>
      <c r="DZ69" s="868"/>
      <c r="EA69" s="230"/>
    </row>
    <row r="70" spans="1:131" ht="26.25" customHeight="1" x14ac:dyDescent="0.15">
      <c r="A70" s="238">
        <v>3</v>
      </c>
      <c r="B70" s="880" t="s">
        <v>623</v>
      </c>
      <c r="C70" s="881"/>
      <c r="D70" s="881"/>
      <c r="E70" s="881"/>
      <c r="F70" s="881"/>
      <c r="G70" s="881"/>
      <c r="H70" s="881"/>
      <c r="I70" s="881"/>
      <c r="J70" s="881"/>
      <c r="K70" s="881"/>
      <c r="L70" s="881"/>
      <c r="M70" s="881"/>
      <c r="N70" s="881"/>
      <c r="O70" s="881"/>
      <c r="P70" s="882"/>
      <c r="Q70" s="883">
        <v>105</v>
      </c>
      <c r="R70" s="837"/>
      <c r="S70" s="837"/>
      <c r="T70" s="837"/>
      <c r="U70" s="837"/>
      <c r="V70" s="837">
        <v>101</v>
      </c>
      <c r="W70" s="837"/>
      <c r="X70" s="837"/>
      <c r="Y70" s="837"/>
      <c r="Z70" s="837"/>
      <c r="AA70" s="837">
        <v>4</v>
      </c>
      <c r="AB70" s="837"/>
      <c r="AC70" s="837"/>
      <c r="AD70" s="837"/>
      <c r="AE70" s="837"/>
      <c r="AF70" s="837">
        <v>4</v>
      </c>
      <c r="AG70" s="837"/>
      <c r="AH70" s="837"/>
      <c r="AI70" s="837"/>
      <c r="AJ70" s="837"/>
      <c r="AK70" s="837">
        <v>59</v>
      </c>
      <c r="AL70" s="837"/>
      <c r="AM70" s="837"/>
      <c r="AN70" s="837"/>
      <c r="AO70" s="837"/>
      <c r="AP70" s="837" t="s">
        <v>606</v>
      </c>
      <c r="AQ70" s="837"/>
      <c r="AR70" s="837"/>
      <c r="AS70" s="837"/>
      <c r="AT70" s="837"/>
      <c r="AU70" s="837" t="s">
        <v>606</v>
      </c>
      <c r="AV70" s="837"/>
      <c r="AW70" s="837"/>
      <c r="AX70" s="837"/>
      <c r="AY70" s="837"/>
      <c r="AZ70" s="839"/>
      <c r="BA70" s="839"/>
      <c r="BB70" s="839"/>
      <c r="BC70" s="839"/>
      <c r="BD70" s="840"/>
      <c r="BE70" s="241"/>
      <c r="BF70" s="241"/>
      <c r="BG70" s="241"/>
      <c r="BH70" s="241"/>
      <c r="BI70" s="241"/>
      <c r="BJ70" s="241"/>
      <c r="BK70" s="241"/>
      <c r="BL70" s="241"/>
      <c r="BM70" s="241"/>
      <c r="BN70" s="241"/>
      <c r="BO70" s="241"/>
      <c r="BP70" s="241"/>
      <c r="BQ70" s="238">
        <v>64</v>
      </c>
      <c r="BR70" s="243"/>
      <c r="BS70" s="866"/>
      <c r="BT70" s="867"/>
      <c r="BU70" s="867"/>
      <c r="BV70" s="867"/>
      <c r="BW70" s="867"/>
      <c r="BX70" s="867"/>
      <c r="BY70" s="867"/>
      <c r="BZ70" s="867"/>
      <c r="CA70" s="867"/>
      <c r="CB70" s="867"/>
      <c r="CC70" s="867"/>
      <c r="CD70" s="867"/>
      <c r="CE70" s="867"/>
      <c r="CF70" s="867"/>
      <c r="CG70" s="872"/>
      <c r="CH70" s="869"/>
      <c r="CI70" s="870"/>
      <c r="CJ70" s="870"/>
      <c r="CK70" s="870"/>
      <c r="CL70" s="871"/>
      <c r="CM70" s="869"/>
      <c r="CN70" s="870"/>
      <c r="CO70" s="870"/>
      <c r="CP70" s="870"/>
      <c r="CQ70" s="871"/>
      <c r="CR70" s="869"/>
      <c r="CS70" s="870"/>
      <c r="CT70" s="870"/>
      <c r="CU70" s="870"/>
      <c r="CV70" s="871"/>
      <c r="CW70" s="869"/>
      <c r="CX70" s="870"/>
      <c r="CY70" s="870"/>
      <c r="CZ70" s="870"/>
      <c r="DA70" s="871"/>
      <c r="DB70" s="869"/>
      <c r="DC70" s="870"/>
      <c r="DD70" s="870"/>
      <c r="DE70" s="870"/>
      <c r="DF70" s="871"/>
      <c r="DG70" s="869"/>
      <c r="DH70" s="870"/>
      <c r="DI70" s="870"/>
      <c r="DJ70" s="870"/>
      <c r="DK70" s="871"/>
      <c r="DL70" s="869"/>
      <c r="DM70" s="870"/>
      <c r="DN70" s="870"/>
      <c r="DO70" s="870"/>
      <c r="DP70" s="871"/>
      <c r="DQ70" s="869"/>
      <c r="DR70" s="870"/>
      <c r="DS70" s="870"/>
      <c r="DT70" s="870"/>
      <c r="DU70" s="871"/>
      <c r="DV70" s="866"/>
      <c r="DW70" s="867"/>
      <c r="DX70" s="867"/>
      <c r="DY70" s="867"/>
      <c r="DZ70" s="868"/>
      <c r="EA70" s="230"/>
    </row>
    <row r="71" spans="1:131" ht="26.25" customHeight="1" x14ac:dyDescent="0.15">
      <c r="A71" s="238">
        <v>4</v>
      </c>
      <c r="B71" s="880" t="s">
        <v>624</v>
      </c>
      <c r="C71" s="881"/>
      <c r="D71" s="881"/>
      <c r="E71" s="881"/>
      <c r="F71" s="881"/>
      <c r="G71" s="881"/>
      <c r="H71" s="881"/>
      <c r="I71" s="881"/>
      <c r="J71" s="881"/>
      <c r="K71" s="881"/>
      <c r="L71" s="881"/>
      <c r="M71" s="881"/>
      <c r="N71" s="881"/>
      <c r="O71" s="881"/>
      <c r="P71" s="882"/>
      <c r="Q71" s="883">
        <v>189</v>
      </c>
      <c r="R71" s="837"/>
      <c r="S71" s="837"/>
      <c r="T71" s="837"/>
      <c r="U71" s="837"/>
      <c r="V71" s="837">
        <v>156</v>
      </c>
      <c r="W71" s="837"/>
      <c r="X71" s="837"/>
      <c r="Y71" s="837"/>
      <c r="Z71" s="837"/>
      <c r="AA71" s="837">
        <v>32</v>
      </c>
      <c r="AB71" s="837"/>
      <c r="AC71" s="837"/>
      <c r="AD71" s="837"/>
      <c r="AE71" s="837"/>
      <c r="AF71" s="837">
        <v>25</v>
      </c>
      <c r="AG71" s="837"/>
      <c r="AH71" s="837"/>
      <c r="AI71" s="837"/>
      <c r="AJ71" s="837"/>
      <c r="AK71" s="837">
        <v>141</v>
      </c>
      <c r="AL71" s="837"/>
      <c r="AM71" s="837"/>
      <c r="AN71" s="837"/>
      <c r="AO71" s="837"/>
      <c r="AP71" s="837" t="s">
        <v>606</v>
      </c>
      <c r="AQ71" s="837"/>
      <c r="AR71" s="837"/>
      <c r="AS71" s="837"/>
      <c r="AT71" s="837"/>
      <c r="AU71" s="837" t="s">
        <v>606</v>
      </c>
      <c r="AV71" s="837"/>
      <c r="AW71" s="837"/>
      <c r="AX71" s="837"/>
      <c r="AY71" s="837"/>
      <c r="AZ71" s="839"/>
      <c r="BA71" s="839"/>
      <c r="BB71" s="839"/>
      <c r="BC71" s="839"/>
      <c r="BD71" s="840"/>
      <c r="BE71" s="241"/>
      <c r="BF71" s="241"/>
      <c r="BG71" s="241"/>
      <c r="BH71" s="241"/>
      <c r="BI71" s="241"/>
      <c r="BJ71" s="241"/>
      <c r="BK71" s="241"/>
      <c r="BL71" s="241"/>
      <c r="BM71" s="241"/>
      <c r="BN71" s="241"/>
      <c r="BO71" s="241"/>
      <c r="BP71" s="241"/>
      <c r="BQ71" s="238">
        <v>65</v>
      </c>
      <c r="BR71" s="243"/>
      <c r="BS71" s="866"/>
      <c r="BT71" s="867"/>
      <c r="BU71" s="867"/>
      <c r="BV71" s="867"/>
      <c r="BW71" s="867"/>
      <c r="BX71" s="867"/>
      <c r="BY71" s="867"/>
      <c r="BZ71" s="867"/>
      <c r="CA71" s="867"/>
      <c r="CB71" s="867"/>
      <c r="CC71" s="867"/>
      <c r="CD71" s="867"/>
      <c r="CE71" s="867"/>
      <c r="CF71" s="867"/>
      <c r="CG71" s="872"/>
      <c r="CH71" s="869"/>
      <c r="CI71" s="870"/>
      <c r="CJ71" s="870"/>
      <c r="CK71" s="870"/>
      <c r="CL71" s="871"/>
      <c r="CM71" s="869"/>
      <c r="CN71" s="870"/>
      <c r="CO71" s="870"/>
      <c r="CP71" s="870"/>
      <c r="CQ71" s="871"/>
      <c r="CR71" s="869"/>
      <c r="CS71" s="870"/>
      <c r="CT71" s="870"/>
      <c r="CU71" s="870"/>
      <c r="CV71" s="871"/>
      <c r="CW71" s="869"/>
      <c r="CX71" s="870"/>
      <c r="CY71" s="870"/>
      <c r="CZ71" s="870"/>
      <c r="DA71" s="871"/>
      <c r="DB71" s="869"/>
      <c r="DC71" s="870"/>
      <c r="DD71" s="870"/>
      <c r="DE71" s="870"/>
      <c r="DF71" s="871"/>
      <c r="DG71" s="869"/>
      <c r="DH71" s="870"/>
      <c r="DI71" s="870"/>
      <c r="DJ71" s="870"/>
      <c r="DK71" s="871"/>
      <c r="DL71" s="869"/>
      <c r="DM71" s="870"/>
      <c r="DN71" s="870"/>
      <c r="DO71" s="870"/>
      <c r="DP71" s="871"/>
      <c r="DQ71" s="869"/>
      <c r="DR71" s="870"/>
      <c r="DS71" s="870"/>
      <c r="DT71" s="870"/>
      <c r="DU71" s="871"/>
      <c r="DV71" s="866"/>
      <c r="DW71" s="867"/>
      <c r="DX71" s="867"/>
      <c r="DY71" s="867"/>
      <c r="DZ71" s="868"/>
      <c r="EA71" s="230"/>
    </row>
    <row r="72" spans="1:131" ht="26.25" customHeight="1" x14ac:dyDescent="0.15">
      <c r="A72" s="238">
        <v>5</v>
      </c>
      <c r="B72" s="880" t="s">
        <v>625</v>
      </c>
      <c r="C72" s="881"/>
      <c r="D72" s="881"/>
      <c r="E72" s="881"/>
      <c r="F72" s="881"/>
      <c r="G72" s="881"/>
      <c r="H72" s="881"/>
      <c r="I72" s="881"/>
      <c r="J72" s="881"/>
      <c r="K72" s="881"/>
      <c r="L72" s="881"/>
      <c r="M72" s="881"/>
      <c r="N72" s="881"/>
      <c r="O72" s="881"/>
      <c r="P72" s="882"/>
      <c r="Q72" s="883">
        <v>795</v>
      </c>
      <c r="R72" s="837"/>
      <c r="S72" s="837"/>
      <c r="T72" s="837"/>
      <c r="U72" s="837"/>
      <c r="V72" s="837">
        <v>819</v>
      </c>
      <c r="W72" s="837"/>
      <c r="X72" s="837"/>
      <c r="Y72" s="837"/>
      <c r="Z72" s="837"/>
      <c r="AA72" s="837">
        <v>-23</v>
      </c>
      <c r="AB72" s="837"/>
      <c r="AC72" s="837"/>
      <c r="AD72" s="837"/>
      <c r="AE72" s="837"/>
      <c r="AF72" s="837">
        <v>772</v>
      </c>
      <c r="AG72" s="837"/>
      <c r="AH72" s="837"/>
      <c r="AI72" s="837"/>
      <c r="AJ72" s="837"/>
      <c r="AK72" s="837">
        <v>229</v>
      </c>
      <c r="AL72" s="837"/>
      <c r="AM72" s="837"/>
      <c r="AN72" s="837"/>
      <c r="AO72" s="837"/>
      <c r="AP72" s="837">
        <v>287</v>
      </c>
      <c r="AQ72" s="837"/>
      <c r="AR72" s="837"/>
      <c r="AS72" s="837"/>
      <c r="AT72" s="837"/>
      <c r="AU72" s="837">
        <v>112</v>
      </c>
      <c r="AV72" s="837"/>
      <c r="AW72" s="837"/>
      <c r="AX72" s="837"/>
      <c r="AY72" s="837"/>
      <c r="AZ72" s="839"/>
      <c r="BA72" s="839"/>
      <c r="BB72" s="839"/>
      <c r="BC72" s="839"/>
      <c r="BD72" s="840"/>
      <c r="BE72" s="241"/>
      <c r="BF72" s="241"/>
      <c r="BG72" s="241"/>
      <c r="BH72" s="241"/>
      <c r="BI72" s="241"/>
      <c r="BJ72" s="241"/>
      <c r="BK72" s="241"/>
      <c r="BL72" s="241"/>
      <c r="BM72" s="241"/>
      <c r="BN72" s="241"/>
      <c r="BO72" s="241"/>
      <c r="BP72" s="241"/>
      <c r="BQ72" s="238">
        <v>66</v>
      </c>
      <c r="BR72" s="243"/>
      <c r="BS72" s="866"/>
      <c r="BT72" s="867"/>
      <c r="BU72" s="867"/>
      <c r="BV72" s="867"/>
      <c r="BW72" s="867"/>
      <c r="BX72" s="867"/>
      <c r="BY72" s="867"/>
      <c r="BZ72" s="867"/>
      <c r="CA72" s="867"/>
      <c r="CB72" s="867"/>
      <c r="CC72" s="867"/>
      <c r="CD72" s="867"/>
      <c r="CE72" s="867"/>
      <c r="CF72" s="867"/>
      <c r="CG72" s="872"/>
      <c r="CH72" s="869"/>
      <c r="CI72" s="870"/>
      <c r="CJ72" s="870"/>
      <c r="CK72" s="870"/>
      <c r="CL72" s="871"/>
      <c r="CM72" s="869"/>
      <c r="CN72" s="870"/>
      <c r="CO72" s="870"/>
      <c r="CP72" s="870"/>
      <c r="CQ72" s="871"/>
      <c r="CR72" s="869"/>
      <c r="CS72" s="870"/>
      <c r="CT72" s="870"/>
      <c r="CU72" s="870"/>
      <c r="CV72" s="871"/>
      <c r="CW72" s="869"/>
      <c r="CX72" s="870"/>
      <c r="CY72" s="870"/>
      <c r="CZ72" s="870"/>
      <c r="DA72" s="871"/>
      <c r="DB72" s="869"/>
      <c r="DC72" s="870"/>
      <c r="DD72" s="870"/>
      <c r="DE72" s="870"/>
      <c r="DF72" s="871"/>
      <c r="DG72" s="869"/>
      <c r="DH72" s="870"/>
      <c r="DI72" s="870"/>
      <c r="DJ72" s="870"/>
      <c r="DK72" s="871"/>
      <c r="DL72" s="869"/>
      <c r="DM72" s="870"/>
      <c r="DN72" s="870"/>
      <c r="DO72" s="870"/>
      <c r="DP72" s="871"/>
      <c r="DQ72" s="869"/>
      <c r="DR72" s="870"/>
      <c r="DS72" s="870"/>
      <c r="DT72" s="870"/>
      <c r="DU72" s="871"/>
      <c r="DV72" s="866"/>
      <c r="DW72" s="867"/>
      <c r="DX72" s="867"/>
      <c r="DY72" s="867"/>
      <c r="DZ72" s="868"/>
      <c r="EA72" s="230"/>
    </row>
    <row r="73" spans="1:131" ht="26.25" customHeight="1" x14ac:dyDescent="0.15">
      <c r="A73" s="238">
        <v>6</v>
      </c>
      <c r="B73" s="880" t="s">
        <v>626</v>
      </c>
      <c r="C73" s="881"/>
      <c r="D73" s="881"/>
      <c r="E73" s="881"/>
      <c r="F73" s="881"/>
      <c r="G73" s="881"/>
      <c r="H73" s="881"/>
      <c r="I73" s="881"/>
      <c r="J73" s="881"/>
      <c r="K73" s="881"/>
      <c r="L73" s="881"/>
      <c r="M73" s="881"/>
      <c r="N73" s="881"/>
      <c r="O73" s="881"/>
      <c r="P73" s="882"/>
      <c r="Q73" s="883">
        <v>6419</v>
      </c>
      <c r="R73" s="837"/>
      <c r="S73" s="837"/>
      <c r="T73" s="837"/>
      <c r="U73" s="837"/>
      <c r="V73" s="837">
        <v>6830</v>
      </c>
      <c r="W73" s="837"/>
      <c r="X73" s="837"/>
      <c r="Y73" s="837"/>
      <c r="Z73" s="837"/>
      <c r="AA73" s="837">
        <v>-411</v>
      </c>
      <c r="AB73" s="837"/>
      <c r="AC73" s="837"/>
      <c r="AD73" s="837"/>
      <c r="AE73" s="837"/>
      <c r="AF73" s="837">
        <v>3374</v>
      </c>
      <c r="AG73" s="837"/>
      <c r="AH73" s="837"/>
      <c r="AI73" s="837"/>
      <c r="AJ73" s="837"/>
      <c r="AK73" s="837">
        <v>1313</v>
      </c>
      <c r="AL73" s="837"/>
      <c r="AM73" s="837"/>
      <c r="AN73" s="837"/>
      <c r="AO73" s="837"/>
      <c r="AP73" s="837">
        <v>17137</v>
      </c>
      <c r="AQ73" s="837"/>
      <c r="AR73" s="837"/>
      <c r="AS73" s="837"/>
      <c r="AT73" s="837"/>
      <c r="AU73" s="837" t="s">
        <v>606</v>
      </c>
      <c r="AV73" s="837"/>
      <c r="AW73" s="837"/>
      <c r="AX73" s="837"/>
      <c r="AY73" s="837"/>
      <c r="AZ73" s="839"/>
      <c r="BA73" s="839"/>
      <c r="BB73" s="839"/>
      <c r="BC73" s="839"/>
      <c r="BD73" s="840"/>
      <c r="BE73" s="241"/>
      <c r="BF73" s="241"/>
      <c r="BG73" s="241"/>
      <c r="BH73" s="241"/>
      <c r="BI73" s="241"/>
      <c r="BJ73" s="241"/>
      <c r="BK73" s="241"/>
      <c r="BL73" s="241"/>
      <c r="BM73" s="241"/>
      <c r="BN73" s="241"/>
      <c r="BO73" s="241"/>
      <c r="BP73" s="241"/>
      <c r="BQ73" s="238">
        <v>67</v>
      </c>
      <c r="BR73" s="243"/>
      <c r="BS73" s="866"/>
      <c r="BT73" s="867"/>
      <c r="BU73" s="867"/>
      <c r="BV73" s="867"/>
      <c r="BW73" s="867"/>
      <c r="BX73" s="867"/>
      <c r="BY73" s="867"/>
      <c r="BZ73" s="867"/>
      <c r="CA73" s="867"/>
      <c r="CB73" s="867"/>
      <c r="CC73" s="867"/>
      <c r="CD73" s="867"/>
      <c r="CE73" s="867"/>
      <c r="CF73" s="867"/>
      <c r="CG73" s="872"/>
      <c r="CH73" s="869"/>
      <c r="CI73" s="870"/>
      <c r="CJ73" s="870"/>
      <c r="CK73" s="870"/>
      <c r="CL73" s="871"/>
      <c r="CM73" s="869"/>
      <c r="CN73" s="870"/>
      <c r="CO73" s="870"/>
      <c r="CP73" s="870"/>
      <c r="CQ73" s="871"/>
      <c r="CR73" s="869"/>
      <c r="CS73" s="870"/>
      <c r="CT73" s="870"/>
      <c r="CU73" s="870"/>
      <c r="CV73" s="871"/>
      <c r="CW73" s="869"/>
      <c r="CX73" s="870"/>
      <c r="CY73" s="870"/>
      <c r="CZ73" s="870"/>
      <c r="DA73" s="871"/>
      <c r="DB73" s="869"/>
      <c r="DC73" s="870"/>
      <c r="DD73" s="870"/>
      <c r="DE73" s="870"/>
      <c r="DF73" s="871"/>
      <c r="DG73" s="869"/>
      <c r="DH73" s="870"/>
      <c r="DI73" s="870"/>
      <c r="DJ73" s="870"/>
      <c r="DK73" s="871"/>
      <c r="DL73" s="869"/>
      <c r="DM73" s="870"/>
      <c r="DN73" s="870"/>
      <c r="DO73" s="870"/>
      <c r="DP73" s="871"/>
      <c r="DQ73" s="869"/>
      <c r="DR73" s="870"/>
      <c r="DS73" s="870"/>
      <c r="DT73" s="870"/>
      <c r="DU73" s="871"/>
      <c r="DV73" s="866"/>
      <c r="DW73" s="867"/>
      <c r="DX73" s="867"/>
      <c r="DY73" s="867"/>
      <c r="DZ73" s="868"/>
      <c r="EA73" s="230"/>
    </row>
    <row r="74" spans="1:131" ht="26.25" customHeight="1" x14ac:dyDescent="0.15">
      <c r="A74" s="238">
        <v>7</v>
      </c>
      <c r="B74" s="880" t="s">
        <v>627</v>
      </c>
      <c r="C74" s="881"/>
      <c r="D74" s="881"/>
      <c r="E74" s="881"/>
      <c r="F74" s="881"/>
      <c r="G74" s="881"/>
      <c r="H74" s="881"/>
      <c r="I74" s="881"/>
      <c r="J74" s="881"/>
      <c r="K74" s="881"/>
      <c r="L74" s="881"/>
      <c r="M74" s="881"/>
      <c r="N74" s="881"/>
      <c r="O74" s="881"/>
      <c r="P74" s="882"/>
      <c r="Q74" s="883">
        <v>1501</v>
      </c>
      <c r="R74" s="837"/>
      <c r="S74" s="837"/>
      <c r="T74" s="837"/>
      <c r="U74" s="837"/>
      <c r="V74" s="837">
        <v>1217</v>
      </c>
      <c r="W74" s="837"/>
      <c r="X74" s="837"/>
      <c r="Y74" s="837"/>
      <c r="Z74" s="837"/>
      <c r="AA74" s="837">
        <v>284</v>
      </c>
      <c r="AB74" s="837"/>
      <c r="AC74" s="837"/>
      <c r="AD74" s="837"/>
      <c r="AE74" s="837"/>
      <c r="AF74" s="837">
        <v>4401</v>
      </c>
      <c r="AG74" s="837"/>
      <c r="AH74" s="837"/>
      <c r="AI74" s="837"/>
      <c r="AJ74" s="837"/>
      <c r="AK74" s="837">
        <v>2</v>
      </c>
      <c r="AL74" s="837"/>
      <c r="AM74" s="837"/>
      <c r="AN74" s="837"/>
      <c r="AO74" s="837"/>
      <c r="AP74" s="837">
        <v>2872</v>
      </c>
      <c r="AQ74" s="837"/>
      <c r="AR74" s="837"/>
      <c r="AS74" s="837"/>
      <c r="AT74" s="837"/>
      <c r="AU74" s="837" t="s">
        <v>606</v>
      </c>
      <c r="AV74" s="837"/>
      <c r="AW74" s="837"/>
      <c r="AX74" s="837"/>
      <c r="AY74" s="837"/>
      <c r="AZ74" s="839"/>
      <c r="BA74" s="839"/>
      <c r="BB74" s="839"/>
      <c r="BC74" s="839"/>
      <c r="BD74" s="840"/>
      <c r="BE74" s="241"/>
      <c r="BF74" s="241"/>
      <c r="BG74" s="241"/>
      <c r="BH74" s="241"/>
      <c r="BI74" s="241"/>
      <c r="BJ74" s="241"/>
      <c r="BK74" s="241"/>
      <c r="BL74" s="241"/>
      <c r="BM74" s="241"/>
      <c r="BN74" s="241"/>
      <c r="BO74" s="241"/>
      <c r="BP74" s="241"/>
      <c r="BQ74" s="238">
        <v>68</v>
      </c>
      <c r="BR74" s="243"/>
      <c r="BS74" s="866"/>
      <c r="BT74" s="867"/>
      <c r="BU74" s="867"/>
      <c r="BV74" s="867"/>
      <c r="BW74" s="867"/>
      <c r="BX74" s="867"/>
      <c r="BY74" s="867"/>
      <c r="BZ74" s="867"/>
      <c r="CA74" s="867"/>
      <c r="CB74" s="867"/>
      <c r="CC74" s="867"/>
      <c r="CD74" s="867"/>
      <c r="CE74" s="867"/>
      <c r="CF74" s="867"/>
      <c r="CG74" s="872"/>
      <c r="CH74" s="869"/>
      <c r="CI74" s="870"/>
      <c r="CJ74" s="870"/>
      <c r="CK74" s="870"/>
      <c r="CL74" s="871"/>
      <c r="CM74" s="869"/>
      <c r="CN74" s="870"/>
      <c r="CO74" s="870"/>
      <c r="CP74" s="870"/>
      <c r="CQ74" s="871"/>
      <c r="CR74" s="869"/>
      <c r="CS74" s="870"/>
      <c r="CT74" s="870"/>
      <c r="CU74" s="870"/>
      <c r="CV74" s="871"/>
      <c r="CW74" s="869"/>
      <c r="CX74" s="870"/>
      <c r="CY74" s="870"/>
      <c r="CZ74" s="870"/>
      <c r="DA74" s="871"/>
      <c r="DB74" s="869"/>
      <c r="DC74" s="870"/>
      <c r="DD74" s="870"/>
      <c r="DE74" s="870"/>
      <c r="DF74" s="871"/>
      <c r="DG74" s="869"/>
      <c r="DH74" s="870"/>
      <c r="DI74" s="870"/>
      <c r="DJ74" s="870"/>
      <c r="DK74" s="871"/>
      <c r="DL74" s="869"/>
      <c r="DM74" s="870"/>
      <c r="DN74" s="870"/>
      <c r="DO74" s="870"/>
      <c r="DP74" s="871"/>
      <c r="DQ74" s="869"/>
      <c r="DR74" s="870"/>
      <c r="DS74" s="870"/>
      <c r="DT74" s="870"/>
      <c r="DU74" s="871"/>
      <c r="DV74" s="866"/>
      <c r="DW74" s="867"/>
      <c r="DX74" s="867"/>
      <c r="DY74" s="867"/>
      <c r="DZ74" s="868"/>
      <c r="EA74" s="230"/>
    </row>
    <row r="75" spans="1:131" ht="26.25" customHeight="1" x14ac:dyDescent="0.15">
      <c r="A75" s="238">
        <v>8</v>
      </c>
      <c r="B75" s="880" t="s">
        <v>628</v>
      </c>
      <c r="C75" s="881"/>
      <c r="D75" s="881"/>
      <c r="E75" s="881"/>
      <c r="F75" s="881"/>
      <c r="G75" s="881"/>
      <c r="H75" s="881"/>
      <c r="I75" s="881"/>
      <c r="J75" s="881"/>
      <c r="K75" s="881"/>
      <c r="L75" s="881"/>
      <c r="M75" s="881"/>
      <c r="N75" s="881"/>
      <c r="O75" s="881"/>
      <c r="P75" s="882"/>
      <c r="Q75" s="884">
        <v>29</v>
      </c>
      <c r="R75" s="885"/>
      <c r="S75" s="885"/>
      <c r="T75" s="885"/>
      <c r="U75" s="841"/>
      <c r="V75" s="886">
        <v>16</v>
      </c>
      <c r="W75" s="885"/>
      <c r="X75" s="885"/>
      <c r="Y75" s="885"/>
      <c r="Z75" s="841"/>
      <c r="AA75" s="886">
        <v>13</v>
      </c>
      <c r="AB75" s="885"/>
      <c r="AC75" s="885"/>
      <c r="AD75" s="885"/>
      <c r="AE75" s="841"/>
      <c r="AF75" s="886">
        <v>13</v>
      </c>
      <c r="AG75" s="885"/>
      <c r="AH75" s="885"/>
      <c r="AI75" s="885"/>
      <c r="AJ75" s="841"/>
      <c r="AK75" s="886">
        <v>17</v>
      </c>
      <c r="AL75" s="885"/>
      <c r="AM75" s="885"/>
      <c r="AN75" s="885"/>
      <c r="AO75" s="841"/>
      <c r="AP75" s="886" t="s">
        <v>606</v>
      </c>
      <c r="AQ75" s="885"/>
      <c r="AR75" s="885"/>
      <c r="AS75" s="885"/>
      <c r="AT75" s="841"/>
      <c r="AU75" s="886" t="s">
        <v>606</v>
      </c>
      <c r="AV75" s="885"/>
      <c r="AW75" s="885"/>
      <c r="AX75" s="885"/>
      <c r="AY75" s="841"/>
      <c r="AZ75" s="839"/>
      <c r="BA75" s="839"/>
      <c r="BB75" s="839"/>
      <c r="BC75" s="839"/>
      <c r="BD75" s="840"/>
      <c r="BE75" s="241"/>
      <c r="BF75" s="241"/>
      <c r="BG75" s="241"/>
      <c r="BH75" s="241"/>
      <c r="BI75" s="241"/>
      <c r="BJ75" s="241"/>
      <c r="BK75" s="241"/>
      <c r="BL75" s="241"/>
      <c r="BM75" s="241"/>
      <c r="BN75" s="241"/>
      <c r="BO75" s="241"/>
      <c r="BP75" s="241"/>
      <c r="BQ75" s="238">
        <v>69</v>
      </c>
      <c r="BR75" s="243"/>
      <c r="BS75" s="866"/>
      <c r="BT75" s="867"/>
      <c r="BU75" s="867"/>
      <c r="BV75" s="867"/>
      <c r="BW75" s="867"/>
      <c r="BX75" s="867"/>
      <c r="BY75" s="867"/>
      <c r="BZ75" s="867"/>
      <c r="CA75" s="867"/>
      <c r="CB75" s="867"/>
      <c r="CC75" s="867"/>
      <c r="CD75" s="867"/>
      <c r="CE75" s="867"/>
      <c r="CF75" s="867"/>
      <c r="CG75" s="872"/>
      <c r="CH75" s="869"/>
      <c r="CI75" s="870"/>
      <c r="CJ75" s="870"/>
      <c r="CK75" s="870"/>
      <c r="CL75" s="871"/>
      <c r="CM75" s="869"/>
      <c r="CN75" s="870"/>
      <c r="CO75" s="870"/>
      <c r="CP75" s="870"/>
      <c r="CQ75" s="871"/>
      <c r="CR75" s="869"/>
      <c r="CS75" s="870"/>
      <c r="CT75" s="870"/>
      <c r="CU75" s="870"/>
      <c r="CV75" s="871"/>
      <c r="CW75" s="869"/>
      <c r="CX75" s="870"/>
      <c r="CY75" s="870"/>
      <c r="CZ75" s="870"/>
      <c r="DA75" s="871"/>
      <c r="DB75" s="869"/>
      <c r="DC75" s="870"/>
      <c r="DD75" s="870"/>
      <c r="DE75" s="870"/>
      <c r="DF75" s="871"/>
      <c r="DG75" s="869"/>
      <c r="DH75" s="870"/>
      <c r="DI75" s="870"/>
      <c r="DJ75" s="870"/>
      <c r="DK75" s="871"/>
      <c r="DL75" s="869"/>
      <c r="DM75" s="870"/>
      <c r="DN75" s="870"/>
      <c r="DO75" s="870"/>
      <c r="DP75" s="871"/>
      <c r="DQ75" s="869"/>
      <c r="DR75" s="870"/>
      <c r="DS75" s="870"/>
      <c r="DT75" s="870"/>
      <c r="DU75" s="871"/>
      <c r="DV75" s="866"/>
      <c r="DW75" s="867"/>
      <c r="DX75" s="867"/>
      <c r="DY75" s="867"/>
      <c r="DZ75" s="868"/>
      <c r="EA75" s="230"/>
    </row>
    <row r="76" spans="1:131" ht="26.25" customHeight="1" x14ac:dyDescent="0.15">
      <c r="A76" s="238">
        <v>9</v>
      </c>
      <c r="B76" s="880" t="s">
        <v>629</v>
      </c>
      <c r="C76" s="881"/>
      <c r="D76" s="881"/>
      <c r="E76" s="881"/>
      <c r="F76" s="881"/>
      <c r="G76" s="881"/>
      <c r="H76" s="881"/>
      <c r="I76" s="881"/>
      <c r="J76" s="881"/>
      <c r="K76" s="881"/>
      <c r="L76" s="881"/>
      <c r="M76" s="881"/>
      <c r="N76" s="881"/>
      <c r="O76" s="881"/>
      <c r="P76" s="882"/>
      <c r="Q76" s="884">
        <v>7</v>
      </c>
      <c r="R76" s="885"/>
      <c r="S76" s="885"/>
      <c r="T76" s="885"/>
      <c r="U76" s="841"/>
      <c r="V76" s="886">
        <v>1</v>
      </c>
      <c r="W76" s="885"/>
      <c r="X76" s="885"/>
      <c r="Y76" s="885"/>
      <c r="Z76" s="841"/>
      <c r="AA76" s="886">
        <v>6</v>
      </c>
      <c r="AB76" s="885"/>
      <c r="AC76" s="885"/>
      <c r="AD76" s="885"/>
      <c r="AE76" s="841"/>
      <c r="AF76" s="886">
        <v>1</v>
      </c>
      <c r="AG76" s="885"/>
      <c r="AH76" s="885"/>
      <c r="AI76" s="885"/>
      <c r="AJ76" s="841"/>
      <c r="AK76" s="886">
        <v>4</v>
      </c>
      <c r="AL76" s="885"/>
      <c r="AM76" s="885"/>
      <c r="AN76" s="885"/>
      <c r="AO76" s="841"/>
      <c r="AP76" s="886" t="s">
        <v>606</v>
      </c>
      <c r="AQ76" s="885"/>
      <c r="AR76" s="885"/>
      <c r="AS76" s="885"/>
      <c r="AT76" s="841"/>
      <c r="AU76" s="886" t="s">
        <v>606</v>
      </c>
      <c r="AV76" s="885"/>
      <c r="AW76" s="885"/>
      <c r="AX76" s="885"/>
      <c r="AY76" s="841"/>
      <c r="AZ76" s="839"/>
      <c r="BA76" s="839"/>
      <c r="BB76" s="839"/>
      <c r="BC76" s="839"/>
      <c r="BD76" s="840"/>
      <c r="BE76" s="241"/>
      <c r="BF76" s="241"/>
      <c r="BG76" s="241"/>
      <c r="BH76" s="241"/>
      <c r="BI76" s="241"/>
      <c r="BJ76" s="241"/>
      <c r="BK76" s="241"/>
      <c r="BL76" s="241"/>
      <c r="BM76" s="241"/>
      <c r="BN76" s="241"/>
      <c r="BO76" s="241"/>
      <c r="BP76" s="241"/>
      <c r="BQ76" s="238">
        <v>70</v>
      </c>
      <c r="BR76" s="243"/>
      <c r="BS76" s="866"/>
      <c r="BT76" s="867"/>
      <c r="BU76" s="867"/>
      <c r="BV76" s="867"/>
      <c r="BW76" s="867"/>
      <c r="BX76" s="867"/>
      <c r="BY76" s="867"/>
      <c r="BZ76" s="867"/>
      <c r="CA76" s="867"/>
      <c r="CB76" s="867"/>
      <c r="CC76" s="867"/>
      <c r="CD76" s="867"/>
      <c r="CE76" s="867"/>
      <c r="CF76" s="867"/>
      <c r="CG76" s="872"/>
      <c r="CH76" s="869"/>
      <c r="CI76" s="870"/>
      <c r="CJ76" s="870"/>
      <c r="CK76" s="870"/>
      <c r="CL76" s="871"/>
      <c r="CM76" s="869"/>
      <c r="CN76" s="870"/>
      <c r="CO76" s="870"/>
      <c r="CP76" s="870"/>
      <c r="CQ76" s="871"/>
      <c r="CR76" s="869"/>
      <c r="CS76" s="870"/>
      <c r="CT76" s="870"/>
      <c r="CU76" s="870"/>
      <c r="CV76" s="871"/>
      <c r="CW76" s="869"/>
      <c r="CX76" s="870"/>
      <c r="CY76" s="870"/>
      <c r="CZ76" s="870"/>
      <c r="DA76" s="871"/>
      <c r="DB76" s="869"/>
      <c r="DC76" s="870"/>
      <c r="DD76" s="870"/>
      <c r="DE76" s="870"/>
      <c r="DF76" s="871"/>
      <c r="DG76" s="869"/>
      <c r="DH76" s="870"/>
      <c r="DI76" s="870"/>
      <c r="DJ76" s="870"/>
      <c r="DK76" s="871"/>
      <c r="DL76" s="869"/>
      <c r="DM76" s="870"/>
      <c r="DN76" s="870"/>
      <c r="DO76" s="870"/>
      <c r="DP76" s="871"/>
      <c r="DQ76" s="869"/>
      <c r="DR76" s="870"/>
      <c r="DS76" s="870"/>
      <c r="DT76" s="870"/>
      <c r="DU76" s="871"/>
      <c r="DV76" s="866"/>
      <c r="DW76" s="867"/>
      <c r="DX76" s="867"/>
      <c r="DY76" s="867"/>
      <c r="DZ76" s="868"/>
      <c r="EA76" s="230"/>
    </row>
    <row r="77" spans="1:131" ht="26.25" customHeight="1" x14ac:dyDescent="0.15">
      <c r="A77" s="238">
        <v>10</v>
      </c>
      <c r="B77" s="880" t="s">
        <v>630</v>
      </c>
      <c r="C77" s="881"/>
      <c r="D77" s="881"/>
      <c r="E77" s="881"/>
      <c r="F77" s="881"/>
      <c r="G77" s="881"/>
      <c r="H77" s="881"/>
      <c r="I77" s="881"/>
      <c r="J77" s="881"/>
      <c r="K77" s="881"/>
      <c r="L77" s="881"/>
      <c r="M77" s="881"/>
      <c r="N77" s="881"/>
      <c r="O77" s="881"/>
      <c r="P77" s="882"/>
      <c r="Q77" s="884">
        <v>23</v>
      </c>
      <c r="R77" s="885"/>
      <c r="S77" s="885"/>
      <c r="T77" s="885"/>
      <c r="U77" s="841"/>
      <c r="V77" s="886">
        <v>13</v>
      </c>
      <c r="W77" s="885"/>
      <c r="X77" s="885"/>
      <c r="Y77" s="885"/>
      <c r="Z77" s="841"/>
      <c r="AA77" s="886">
        <v>10</v>
      </c>
      <c r="AB77" s="885"/>
      <c r="AC77" s="885"/>
      <c r="AD77" s="885"/>
      <c r="AE77" s="841"/>
      <c r="AF77" s="886">
        <v>10</v>
      </c>
      <c r="AG77" s="885"/>
      <c r="AH77" s="885"/>
      <c r="AI77" s="885"/>
      <c r="AJ77" s="841"/>
      <c r="AK77" s="886">
        <v>14</v>
      </c>
      <c r="AL77" s="885"/>
      <c r="AM77" s="885"/>
      <c r="AN77" s="885"/>
      <c r="AO77" s="841"/>
      <c r="AP77" s="886" t="s">
        <v>606</v>
      </c>
      <c r="AQ77" s="885"/>
      <c r="AR77" s="885"/>
      <c r="AS77" s="885"/>
      <c r="AT77" s="841"/>
      <c r="AU77" s="886" t="s">
        <v>606</v>
      </c>
      <c r="AV77" s="885"/>
      <c r="AW77" s="885"/>
      <c r="AX77" s="885"/>
      <c r="AY77" s="841"/>
      <c r="AZ77" s="839"/>
      <c r="BA77" s="839"/>
      <c r="BB77" s="839"/>
      <c r="BC77" s="839"/>
      <c r="BD77" s="840"/>
      <c r="BE77" s="241"/>
      <c r="BF77" s="241"/>
      <c r="BG77" s="241"/>
      <c r="BH77" s="241"/>
      <c r="BI77" s="241"/>
      <c r="BJ77" s="241"/>
      <c r="BK77" s="241"/>
      <c r="BL77" s="241"/>
      <c r="BM77" s="241"/>
      <c r="BN77" s="241"/>
      <c r="BO77" s="241"/>
      <c r="BP77" s="241"/>
      <c r="BQ77" s="238">
        <v>71</v>
      </c>
      <c r="BR77" s="243"/>
      <c r="BS77" s="866"/>
      <c r="BT77" s="867"/>
      <c r="BU77" s="867"/>
      <c r="BV77" s="867"/>
      <c r="BW77" s="867"/>
      <c r="BX77" s="867"/>
      <c r="BY77" s="867"/>
      <c r="BZ77" s="867"/>
      <c r="CA77" s="867"/>
      <c r="CB77" s="867"/>
      <c r="CC77" s="867"/>
      <c r="CD77" s="867"/>
      <c r="CE77" s="867"/>
      <c r="CF77" s="867"/>
      <c r="CG77" s="872"/>
      <c r="CH77" s="869"/>
      <c r="CI77" s="870"/>
      <c r="CJ77" s="870"/>
      <c r="CK77" s="870"/>
      <c r="CL77" s="871"/>
      <c r="CM77" s="869"/>
      <c r="CN77" s="870"/>
      <c r="CO77" s="870"/>
      <c r="CP77" s="870"/>
      <c r="CQ77" s="871"/>
      <c r="CR77" s="869"/>
      <c r="CS77" s="870"/>
      <c r="CT77" s="870"/>
      <c r="CU77" s="870"/>
      <c r="CV77" s="871"/>
      <c r="CW77" s="869"/>
      <c r="CX77" s="870"/>
      <c r="CY77" s="870"/>
      <c r="CZ77" s="870"/>
      <c r="DA77" s="871"/>
      <c r="DB77" s="869"/>
      <c r="DC77" s="870"/>
      <c r="DD77" s="870"/>
      <c r="DE77" s="870"/>
      <c r="DF77" s="871"/>
      <c r="DG77" s="869"/>
      <c r="DH77" s="870"/>
      <c r="DI77" s="870"/>
      <c r="DJ77" s="870"/>
      <c r="DK77" s="871"/>
      <c r="DL77" s="869"/>
      <c r="DM77" s="870"/>
      <c r="DN77" s="870"/>
      <c r="DO77" s="870"/>
      <c r="DP77" s="871"/>
      <c r="DQ77" s="869"/>
      <c r="DR77" s="870"/>
      <c r="DS77" s="870"/>
      <c r="DT77" s="870"/>
      <c r="DU77" s="871"/>
      <c r="DV77" s="866"/>
      <c r="DW77" s="867"/>
      <c r="DX77" s="867"/>
      <c r="DY77" s="867"/>
      <c r="DZ77" s="868"/>
      <c r="EA77" s="230"/>
    </row>
    <row r="78" spans="1:131" ht="26.25" customHeight="1" x14ac:dyDescent="0.15">
      <c r="A78" s="238">
        <v>11</v>
      </c>
      <c r="B78" s="880" t="s">
        <v>631</v>
      </c>
      <c r="C78" s="881"/>
      <c r="D78" s="881"/>
      <c r="E78" s="881"/>
      <c r="F78" s="881"/>
      <c r="G78" s="881"/>
      <c r="H78" s="881"/>
      <c r="I78" s="881"/>
      <c r="J78" s="881"/>
      <c r="K78" s="881"/>
      <c r="L78" s="881"/>
      <c r="M78" s="881"/>
      <c r="N78" s="881"/>
      <c r="O78" s="881"/>
      <c r="P78" s="882"/>
      <c r="Q78" s="883">
        <v>318</v>
      </c>
      <c r="R78" s="837"/>
      <c r="S78" s="837"/>
      <c r="T78" s="837"/>
      <c r="U78" s="837"/>
      <c r="V78" s="837">
        <v>315</v>
      </c>
      <c r="W78" s="837"/>
      <c r="X78" s="837"/>
      <c r="Y78" s="837"/>
      <c r="Z78" s="837"/>
      <c r="AA78" s="837">
        <v>3</v>
      </c>
      <c r="AB78" s="837"/>
      <c r="AC78" s="837"/>
      <c r="AD78" s="837"/>
      <c r="AE78" s="837"/>
      <c r="AF78" s="837">
        <v>3</v>
      </c>
      <c r="AG78" s="837"/>
      <c r="AH78" s="837"/>
      <c r="AI78" s="837"/>
      <c r="AJ78" s="837"/>
      <c r="AK78" s="837">
        <v>89</v>
      </c>
      <c r="AL78" s="837"/>
      <c r="AM78" s="837"/>
      <c r="AN78" s="837"/>
      <c r="AO78" s="837"/>
      <c r="AP78" s="837" t="s">
        <v>606</v>
      </c>
      <c r="AQ78" s="837"/>
      <c r="AR78" s="837"/>
      <c r="AS78" s="837"/>
      <c r="AT78" s="837"/>
      <c r="AU78" s="837" t="s">
        <v>606</v>
      </c>
      <c r="AV78" s="837"/>
      <c r="AW78" s="837"/>
      <c r="AX78" s="837"/>
      <c r="AY78" s="837"/>
      <c r="AZ78" s="839"/>
      <c r="BA78" s="839"/>
      <c r="BB78" s="839"/>
      <c r="BC78" s="839"/>
      <c r="BD78" s="840"/>
      <c r="BE78" s="241"/>
      <c r="BF78" s="241"/>
      <c r="BG78" s="241"/>
      <c r="BH78" s="241"/>
      <c r="BI78" s="241"/>
      <c r="BJ78" s="230"/>
      <c r="BK78" s="230"/>
      <c r="BL78" s="230"/>
      <c r="BM78" s="230"/>
      <c r="BN78" s="230"/>
      <c r="BO78" s="241"/>
      <c r="BP78" s="241"/>
      <c r="BQ78" s="238">
        <v>72</v>
      </c>
      <c r="BR78" s="243"/>
      <c r="BS78" s="866"/>
      <c r="BT78" s="867"/>
      <c r="BU78" s="867"/>
      <c r="BV78" s="867"/>
      <c r="BW78" s="867"/>
      <c r="BX78" s="867"/>
      <c r="BY78" s="867"/>
      <c r="BZ78" s="867"/>
      <c r="CA78" s="867"/>
      <c r="CB78" s="867"/>
      <c r="CC78" s="867"/>
      <c r="CD78" s="867"/>
      <c r="CE78" s="867"/>
      <c r="CF78" s="867"/>
      <c r="CG78" s="872"/>
      <c r="CH78" s="869"/>
      <c r="CI78" s="870"/>
      <c r="CJ78" s="870"/>
      <c r="CK78" s="870"/>
      <c r="CL78" s="871"/>
      <c r="CM78" s="869"/>
      <c r="CN78" s="870"/>
      <c r="CO78" s="870"/>
      <c r="CP78" s="870"/>
      <c r="CQ78" s="871"/>
      <c r="CR78" s="869"/>
      <c r="CS78" s="870"/>
      <c r="CT78" s="870"/>
      <c r="CU78" s="870"/>
      <c r="CV78" s="871"/>
      <c r="CW78" s="869"/>
      <c r="CX78" s="870"/>
      <c r="CY78" s="870"/>
      <c r="CZ78" s="870"/>
      <c r="DA78" s="871"/>
      <c r="DB78" s="869"/>
      <c r="DC78" s="870"/>
      <c r="DD78" s="870"/>
      <c r="DE78" s="870"/>
      <c r="DF78" s="871"/>
      <c r="DG78" s="869"/>
      <c r="DH78" s="870"/>
      <c r="DI78" s="870"/>
      <c r="DJ78" s="870"/>
      <c r="DK78" s="871"/>
      <c r="DL78" s="869"/>
      <c r="DM78" s="870"/>
      <c r="DN78" s="870"/>
      <c r="DO78" s="870"/>
      <c r="DP78" s="871"/>
      <c r="DQ78" s="869"/>
      <c r="DR78" s="870"/>
      <c r="DS78" s="870"/>
      <c r="DT78" s="870"/>
      <c r="DU78" s="871"/>
      <c r="DV78" s="866"/>
      <c r="DW78" s="867"/>
      <c r="DX78" s="867"/>
      <c r="DY78" s="867"/>
      <c r="DZ78" s="868"/>
      <c r="EA78" s="230"/>
    </row>
    <row r="79" spans="1:131" ht="26.25" customHeight="1" x14ac:dyDescent="0.15">
      <c r="A79" s="238">
        <v>12</v>
      </c>
      <c r="B79" s="880" t="s">
        <v>632</v>
      </c>
      <c r="C79" s="881"/>
      <c r="D79" s="881"/>
      <c r="E79" s="881"/>
      <c r="F79" s="881"/>
      <c r="G79" s="881"/>
      <c r="H79" s="881"/>
      <c r="I79" s="881"/>
      <c r="J79" s="881"/>
      <c r="K79" s="881"/>
      <c r="L79" s="881"/>
      <c r="M79" s="881"/>
      <c r="N79" s="881"/>
      <c r="O79" s="881"/>
      <c r="P79" s="882"/>
      <c r="Q79" s="883">
        <v>7040</v>
      </c>
      <c r="R79" s="837"/>
      <c r="S79" s="837"/>
      <c r="T79" s="837"/>
      <c r="U79" s="837"/>
      <c r="V79" s="837">
        <v>6466</v>
      </c>
      <c r="W79" s="837"/>
      <c r="X79" s="837"/>
      <c r="Y79" s="837"/>
      <c r="Z79" s="837"/>
      <c r="AA79" s="837">
        <v>574</v>
      </c>
      <c r="AB79" s="837"/>
      <c r="AC79" s="837"/>
      <c r="AD79" s="837"/>
      <c r="AE79" s="837"/>
      <c r="AF79" s="837">
        <v>574</v>
      </c>
      <c r="AG79" s="837"/>
      <c r="AH79" s="837"/>
      <c r="AI79" s="837"/>
      <c r="AJ79" s="837"/>
      <c r="AK79" s="837">
        <v>4888</v>
      </c>
      <c r="AL79" s="837"/>
      <c r="AM79" s="837"/>
      <c r="AN79" s="837"/>
      <c r="AO79" s="837"/>
      <c r="AP79" s="837" t="s">
        <v>606</v>
      </c>
      <c r="AQ79" s="837"/>
      <c r="AR79" s="837"/>
      <c r="AS79" s="837"/>
      <c r="AT79" s="837"/>
      <c r="AU79" s="837" t="s">
        <v>606</v>
      </c>
      <c r="AV79" s="837"/>
      <c r="AW79" s="837"/>
      <c r="AX79" s="837"/>
      <c r="AY79" s="837"/>
      <c r="AZ79" s="839"/>
      <c r="BA79" s="839"/>
      <c r="BB79" s="839"/>
      <c r="BC79" s="839"/>
      <c r="BD79" s="840"/>
      <c r="BE79" s="241"/>
      <c r="BF79" s="241"/>
      <c r="BG79" s="241"/>
      <c r="BH79" s="241"/>
      <c r="BI79" s="241"/>
      <c r="BJ79" s="230"/>
      <c r="BK79" s="230"/>
      <c r="BL79" s="230"/>
      <c r="BM79" s="230"/>
      <c r="BN79" s="230"/>
      <c r="BO79" s="241"/>
      <c r="BP79" s="241"/>
      <c r="BQ79" s="238">
        <v>73</v>
      </c>
      <c r="BR79" s="243"/>
      <c r="BS79" s="866"/>
      <c r="BT79" s="867"/>
      <c r="BU79" s="867"/>
      <c r="BV79" s="867"/>
      <c r="BW79" s="867"/>
      <c r="BX79" s="867"/>
      <c r="BY79" s="867"/>
      <c r="BZ79" s="867"/>
      <c r="CA79" s="867"/>
      <c r="CB79" s="867"/>
      <c r="CC79" s="867"/>
      <c r="CD79" s="867"/>
      <c r="CE79" s="867"/>
      <c r="CF79" s="867"/>
      <c r="CG79" s="872"/>
      <c r="CH79" s="869"/>
      <c r="CI79" s="870"/>
      <c r="CJ79" s="870"/>
      <c r="CK79" s="870"/>
      <c r="CL79" s="871"/>
      <c r="CM79" s="869"/>
      <c r="CN79" s="870"/>
      <c r="CO79" s="870"/>
      <c r="CP79" s="870"/>
      <c r="CQ79" s="871"/>
      <c r="CR79" s="869"/>
      <c r="CS79" s="870"/>
      <c r="CT79" s="870"/>
      <c r="CU79" s="870"/>
      <c r="CV79" s="871"/>
      <c r="CW79" s="869"/>
      <c r="CX79" s="870"/>
      <c r="CY79" s="870"/>
      <c r="CZ79" s="870"/>
      <c r="DA79" s="871"/>
      <c r="DB79" s="869"/>
      <c r="DC79" s="870"/>
      <c r="DD79" s="870"/>
      <c r="DE79" s="870"/>
      <c r="DF79" s="871"/>
      <c r="DG79" s="869"/>
      <c r="DH79" s="870"/>
      <c r="DI79" s="870"/>
      <c r="DJ79" s="870"/>
      <c r="DK79" s="871"/>
      <c r="DL79" s="869"/>
      <c r="DM79" s="870"/>
      <c r="DN79" s="870"/>
      <c r="DO79" s="870"/>
      <c r="DP79" s="871"/>
      <c r="DQ79" s="869"/>
      <c r="DR79" s="870"/>
      <c r="DS79" s="870"/>
      <c r="DT79" s="870"/>
      <c r="DU79" s="871"/>
      <c r="DV79" s="866"/>
      <c r="DW79" s="867"/>
      <c r="DX79" s="867"/>
      <c r="DY79" s="867"/>
      <c r="DZ79" s="868"/>
      <c r="EA79" s="230"/>
    </row>
    <row r="80" spans="1:131" ht="26.25" customHeight="1" x14ac:dyDescent="0.15">
      <c r="A80" s="238">
        <v>13</v>
      </c>
      <c r="B80" s="880" t="s">
        <v>633</v>
      </c>
      <c r="C80" s="881"/>
      <c r="D80" s="881"/>
      <c r="E80" s="881"/>
      <c r="F80" s="881"/>
      <c r="G80" s="881"/>
      <c r="H80" s="881"/>
      <c r="I80" s="881"/>
      <c r="J80" s="881"/>
      <c r="K80" s="881"/>
      <c r="L80" s="881"/>
      <c r="M80" s="881"/>
      <c r="N80" s="881"/>
      <c r="O80" s="881"/>
      <c r="P80" s="882"/>
      <c r="Q80" s="883">
        <v>2</v>
      </c>
      <c r="R80" s="837"/>
      <c r="S80" s="837"/>
      <c r="T80" s="837"/>
      <c r="U80" s="837"/>
      <c r="V80" s="837">
        <v>1</v>
      </c>
      <c r="W80" s="837"/>
      <c r="X80" s="837"/>
      <c r="Y80" s="837"/>
      <c r="Z80" s="837"/>
      <c r="AA80" s="837">
        <v>1</v>
      </c>
      <c r="AB80" s="837"/>
      <c r="AC80" s="837"/>
      <c r="AD80" s="837"/>
      <c r="AE80" s="837"/>
      <c r="AF80" s="837">
        <v>1</v>
      </c>
      <c r="AG80" s="837"/>
      <c r="AH80" s="837"/>
      <c r="AI80" s="837"/>
      <c r="AJ80" s="837"/>
      <c r="AK80" s="837">
        <v>1</v>
      </c>
      <c r="AL80" s="837"/>
      <c r="AM80" s="837"/>
      <c r="AN80" s="837"/>
      <c r="AO80" s="837"/>
      <c r="AP80" s="837" t="s">
        <v>606</v>
      </c>
      <c r="AQ80" s="837"/>
      <c r="AR80" s="837"/>
      <c r="AS80" s="837"/>
      <c r="AT80" s="837"/>
      <c r="AU80" s="837" t="s">
        <v>606</v>
      </c>
      <c r="AV80" s="837"/>
      <c r="AW80" s="837"/>
      <c r="AX80" s="837"/>
      <c r="AY80" s="837"/>
      <c r="AZ80" s="839"/>
      <c r="BA80" s="839"/>
      <c r="BB80" s="839"/>
      <c r="BC80" s="839"/>
      <c r="BD80" s="840"/>
      <c r="BE80" s="241"/>
      <c r="BF80" s="241"/>
      <c r="BG80" s="241"/>
      <c r="BH80" s="241"/>
      <c r="BI80" s="241"/>
      <c r="BJ80" s="241"/>
      <c r="BK80" s="241"/>
      <c r="BL80" s="241"/>
      <c r="BM80" s="241"/>
      <c r="BN80" s="241"/>
      <c r="BO80" s="241"/>
      <c r="BP80" s="241"/>
      <c r="BQ80" s="238">
        <v>74</v>
      </c>
      <c r="BR80" s="243"/>
      <c r="BS80" s="866"/>
      <c r="BT80" s="867"/>
      <c r="BU80" s="867"/>
      <c r="BV80" s="867"/>
      <c r="BW80" s="867"/>
      <c r="BX80" s="867"/>
      <c r="BY80" s="867"/>
      <c r="BZ80" s="867"/>
      <c r="CA80" s="867"/>
      <c r="CB80" s="867"/>
      <c r="CC80" s="867"/>
      <c r="CD80" s="867"/>
      <c r="CE80" s="867"/>
      <c r="CF80" s="867"/>
      <c r="CG80" s="872"/>
      <c r="CH80" s="869"/>
      <c r="CI80" s="870"/>
      <c r="CJ80" s="870"/>
      <c r="CK80" s="870"/>
      <c r="CL80" s="871"/>
      <c r="CM80" s="869"/>
      <c r="CN80" s="870"/>
      <c r="CO80" s="870"/>
      <c r="CP80" s="870"/>
      <c r="CQ80" s="871"/>
      <c r="CR80" s="869"/>
      <c r="CS80" s="870"/>
      <c r="CT80" s="870"/>
      <c r="CU80" s="870"/>
      <c r="CV80" s="871"/>
      <c r="CW80" s="869"/>
      <c r="CX80" s="870"/>
      <c r="CY80" s="870"/>
      <c r="CZ80" s="870"/>
      <c r="DA80" s="871"/>
      <c r="DB80" s="869"/>
      <c r="DC80" s="870"/>
      <c r="DD80" s="870"/>
      <c r="DE80" s="870"/>
      <c r="DF80" s="871"/>
      <c r="DG80" s="869"/>
      <c r="DH80" s="870"/>
      <c r="DI80" s="870"/>
      <c r="DJ80" s="870"/>
      <c r="DK80" s="871"/>
      <c r="DL80" s="869"/>
      <c r="DM80" s="870"/>
      <c r="DN80" s="870"/>
      <c r="DO80" s="870"/>
      <c r="DP80" s="871"/>
      <c r="DQ80" s="869"/>
      <c r="DR80" s="870"/>
      <c r="DS80" s="870"/>
      <c r="DT80" s="870"/>
      <c r="DU80" s="871"/>
      <c r="DV80" s="866"/>
      <c r="DW80" s="867"/>
      <c r="DX80" s="867"/>
      <c r="DY80" s="867"/>
      <c r="DZ80" s="868"/>
      <c r="EA80" s="230"/>
    </row>
    <row r="81" spans="1:131" ht="26.25" customHeight="1" x14ac:dyDescent="0.15">
      <c r="A81" s="238">
        <v>14</v>
      </c>
      <c r="B81" s="880" t="s">
        <v>634</v>
      </c>
      <c r="C81" s="881"/>
      <c r="D81" s="881"/>
      <c r="E81" s="881"/>
      <c r="F81" s="881"/>
      <c r="G81" s="881"/>
      <c r="H81" s="881"/>
      <c r="I81" s="881"/>
      <c r="J81" s="881"/>
      <c r="K81" s="881"/>
      <c r="L81" s="881"/>
      <c r="M81" s="881"/>
      <c r="N81" s="881"/>
      <c r="O81" s="881"/>
      <c r="P81" s="882"/>
      <c r="Q81" s="883">
        <v>2</v>
      </c>
      <c r="R81" s="837"/>
      <c r="S81" s="837"/>
      <c r="T81" s="837"/>
      <c r="U81" s="837"/>
      <c r="V81" s="837">
        <v>1</v>
      </c>
      <c r="W81" s="837"/>
      <c r="X81" s="837"/>
      <c r="Y81" s="837"/>
      <c r="Z81" s="837"/>
      <c r="AA81" s="837">
        <v>1</v>
      </c>
      <c r="AB81" s="837"/>
      <c r="AC81" s="837"/>
      <c r="AD81" s="837"/>
      <c r="AE81" s="837"/>
      <c r="AF81" s="837">
        <v>1</v>
      </c>
      <c r="AG81" s="837"/>
      <c r="AH81" s="837"/>
      <c r="AI81" s="837"/>
      <c r="AJ81" s="837"/>
      <c r="AK81" s="837">
        <v>1</v>
      </c>
      <c r="AL81" s="837"/>
      <c r="AM81" s="837"/>
      <c r="AN81" s="837"/>
      <c r="AO81" s="837"/>
      <c r="AP81" s="837" t="s">
        <v>606</v>
      </c>
      <c r="AQ81" s="837"/>
      <c r="AR81" s="837"/>
      <c r="AS81" s="837"/>
      <c r="AT81" s="837"/>
      <c r="AU81" s="837" t="s">
        <v>606</v>
      </c>
      <c r="AV81" s="837"/>
      <c r="AW81" s="837"/>
      <c r="AX81" s="837"/>
      <c r="AY81" s="837"/>
      <c r="AZ81" s="839"/>
      <c r="BA81" s="839"/>
      <c r="BB81" s="839"/>
      <c r="BC81" s="839"/>
      <c r="BD81" s="840"/>
      <c r="BE81" s="241"/>
      <c r="BF81" s="241"/>
      <c r="BG81" s="241"/>
      <c r="BH81" s="241"/>
      <c r="BI81" s="241"/>
      <c r="BJ81" s="241"/>
      <c r="BK81" s="241"/>
      <c r="BL81" s="241"/>
      <c r="BM81" s="241"/>
      <c r="BN81" s="241"/>
      <c r="BO81" s="241"/>
      <c r="BP81" s="241"/>
      <c r="BQ81" s="238">
        <v>75</v>
      </c>
      <c r="BR81" s="243"/>
      <c r="BS81" s="866"/>
      <c r="BT81" s="867"/>
      <c r="BU81" s="867"/>
      <c r="BV81" s="867"/>
      <c r="BW81" s="867"/>
      <c r="BX81" s="867"/>
      <c r="BY81" s="867"/>
      <c r="BZ81" s="867"/>
      <c r="CA81" s="867"/>
      <c r="CB81" s="867"/>
      <c r="CC81" s="867"/>
      <c r="CD81" s="867"/>
      <c r="CE81" s="867"/>
      <c r="CF81" s="867"/>
      <c r="CG81" s="872"/>
      <c r="CH81" s="869"/>
      <c r="CI81" s="870"/>
      <c r="CJ81" s="870"/>
      <c r="CK81" s="870"/>
      <c r="CL81" s="871"/>
      <c r="CM81" s="869"/>
      <c r="CN81" s="870"/>
      <c r="CO81" s="870"/>
      <c r="CP81" s="870"/>
      <c r="CQ81" s="871"/>
      <c r="CR81" s="869"/>
      <c r="CS81" s="870"/>
      <c r="CT81" s="870"/>
      <c r="CU81" s="870"/>
      <c r="CV81" s="871"/>
      <c r="CW81" s="869"/>
      <c r="CX81" s="870"/>
      <c r="CY81" s="870"/>
      <c r="CZ81" s="870"/>
      <c r="DA81" s="871"/>
      <c r="DB81" s="869"/>
      <c r="DC81" s="870"/>
      <c r="DD81" s="870"/>
      <c r="DE81" s="870"/>
      <c r="DF81" s="871"/>
      <c r="DG81" s="869"/>
      <c r="DH81" s="870"/>
      <c r="DI81" s="870"/>
      <c r="DJ81" s="870"/>
      <c r="DK81" s="871"/>
      <c r="DL81" s="869"/>
      <c r="DM81" s="870"/>
      <c r="DN81" s="870"/>
      <c r="DO81" s="870"/>
      <c r="DP81" s="871"/>
      <c r="DQ81" s="869"/>
      <c r="DR81" s="870"/>
      <c r="DS81" s="870"/>
      <c r="DT81" s="870"/>
      <c r="DU81" s="871"/>
      <c r="DV81" s="866"/>
      <c r="DW81" s="867"/>
      <c r="DX81" s="867"/>
      <c r="DY81" s="867"/>
      <c r="DZ81" s="868"/>
      <c r="EA81" s="230"/>
    </row>
    <row r="82" spans="1:131" ht="26.25" customHeight="1" x14ac:dyDescent="0.15">
      <c r="A82" s="238">
        <v>15</v>
      </c>
      <c r="B82" s="880" t="s">
        <v>635</v>
      </c>
      <c r="C82" s="881"/>
      <c r="D82" s="881"/>
      <c r="E82" s="881"/>
      <c r="F82" s="881"/>
      <c r="G82" s="881"/>
      <c r="H82" s="881"/>
      <c r="I82" s="881"/>
      <c r="J82" s="881"/>
      <c r="K82" s="881"/>
      <c r="L82" s="881"/>
      <c r="M82" s="881"/>
      <c r="N82" s="881"/>
      <c r="O82" s="881"/>
      <c r="P82" s="882"/>
      <c r="Q82" s="883">
        <v>9</v>
      </c>
      <c r="R82" s="837"/>
      <c r="S82" s="837"/>
      <c r="T82" s="837"/>
      <c r="U82" s="837"/>
      <c r="V82" s="837">
        <v>5</v>
      </c>
      <c r="W82" s="837"/>
      <c r="X82" s="837"/>
      <c r="Y82" s="837"/>
      <c r="Z82" s="837"/>
      <c r="AA82" s="837">
        <v>4</v>
      </c>
      <c r="AB82" s="837"/>
      <c r="AC82" s="837"/>
      <c r="AD82" s="837"/>
      <c r="AE82" s="837"/>
      <c r="AF82" s="837">
        <v>4</v>
      </c>
      <c r="AG82" s="837"/>
      <c r="AH82" s="837"/>
      <c r="AI82" s="837"/>
      <c r="AJ82" s="837"/>
      <c r="AK82" s="837">
        <v>7</v>
      </c>
      <c r="AL82" s="837"/>
      <c r="AM82" s="837"/>
      <c r="AN82" s="837"/>
      <c r="AO82" s="837"/>
      <c r="AP82" s="837" t="s">
        <v>606</v>
      </c>
      <c r="AQ82" s="837"/>
      <c r="AR82" s="837"/>
      <c r="AS82" s="837"/>
      <c r="AT82" s="837"/>
      <c r="AU82" s="837" t="s">
        <v>606</v>
      </c>
      <c r="AV82" s="837"/>
      <c r="AW82" s="837"/>
      <c r="AX82" s="837"/>
      <c r="AY82" s="837"/>
      <c r="AZ82" s="839"/>
      <c r="BA82" s="839"/>
      <c r="BB82" s="839"/>
      <c r="BC82" s="839"/>
      <c r="BD82" s="840"/>
      <c r="BE82" s="241"/>
      <c r="BF82" s="241"/>
      <c r="BG82" s="241"/>
      <c r="BH82" s="241"/>
      <c r="BI82" s="241"/>
      <c r="BJ82" s="241"/>
      <c r="BK82" s="241"/>
      <c r="BL82" s="241"/>
      <c r="BM82" s="241"/>
      <c r="BN82" s="241"/>
      <c r="BO82" s="241"/>
      <c r="BP82" s="241"/>
      <c r="BQ82" s="238">
        <v>76</v>
      </c>
      <c r="BR82" s="243"/>
      <c r="BS82" s="866"/>
      <c r="BT82" s="867"/>
      <c r="BU82" s="867"/>
      <c r="BV82" s="867"/>
      <c r="BW82" s="867"/>
      <c r="BX82" s="867"/>
      <c r="BY82" s="867"/>
      <c r="BZ82" s="867"/>
      <c r="CA82" s="867"/>
      <c r="CB82" s="867"/>
      <c r="CC82" s="867"/>
      <c r="CD82" s="867"/>
      <c r="CE82" s="867"/>
      <c r="CF82" s="867"/>
      <c r="CG82" s="872"/>
      <c r="CH82" s="869"/>
      <c r="CI82" s="870"/>
      <c r="CJ82" s="870"/>
      <c r="CK82" s="870"/>
      <c r="CL82" s="871"/>
      <c r="CM82" s="869"/>
      <c r="CN82" s="870"/>
      <c r="CO82" s="870"/>
      <c r="CP82" s="870"/>
      <c r="CQ82" s="871"/>
      <c r="CR82" s="869"/>
      <c r="CS82" s="870"/>
      <c r="CT82" s="870"/>
      <c r="CU82" s="870"/>
      <c r="CV82" s="871"/>
      <c r="CW82" s="869"/>
      <c r="CX82" s="870"/>
      <c r="CY82" s="870"/>
      <c r="CZ82" s="870"/>
      <c r="DA82" s="871"/>
      <c r="DB82" s="869"/>
      <c r="DC82" s="870"/>
      <c r="DD82" s="870"/>
      <c r="DE82" s="870"/>
      <c r="DF82" s="871"/>
      <c r="DG82" s="869"/>
      <c r="DH82" s="870"/>
      <c r="DI82" s="870"/>
      <c r="DJ82" s="870"/>
      <c r="DK82" s="871"/>
      <c r="DL82" s="869"/>
      <c r="DM82" s="870"/>
      <c r="DN82" s="870"/>
      <c r="DO82" s="870"/>
      <c r="DP82" s="871"/>
      <c r="DQ82" s="869"/>
      <c r="DR82" s="870"/>
      <c r="DS82" s="870"/>
      <c r="DT82" s="870"/>
      <c r="DU82" s="871"/>
      <c r="DV82" s="866"/>
      <c r="DW82" s="867"/>
      <c r="DX82" s="867"/>
      <c r="DY82" s="867"/>
      <c r="DZ82" s="868"/>
      <c r="EA82" s="230"/>
    </row>
    <row r="83" spans="1:131" ht="26.25" customHeight="1" x14ac:dyDescent="0.15">
      <c r="A83" s="238">
        <v>16</v>
      </c>
      <c r="B83" s="880" t="s">
        <v>636</v>
      </c>
      <c r="C83" s="881"/>
      <c r="D83" s="881"/>
      <c r="E83" s="881"/>
      <c r="F83" s="881"/>
      <c r="G83" s="881"/>
      <c r="H83" s="881"/>
      <c r="I83" s="881"/>
      <c r="J83" s="881"/>
      <c r="K83" s="881"/>
      <c r="L83" s="881"/>
      <c r="M83" s="881"/>
      <c r="N83" s="881"/>
      <c r="O83" s="881"/>
      <c r="P83" s="882"/>
      <c r="Q83" s="883">
        <v>2</v>
      </c>
      <c r="R83" s="837"/>
      <c r="S83" s="837"/>
      <c r="T83" s="837"/>
      <c r="U83" s="837"/>
      <c r="V83" s="837">
        <v>1</v>
      </c>
      <c r="W83" s="837"/>
      <c r="X83" s="837"/>
      <c r="Y83" s="837"/>
      <c r="Z83" s="837"/>
      <c r="AA83" s="837">
        <v>1</v>
      </c>
      <c r="AB83" s="837"/>
      <c r="AC83" s="837"/>
      <c r="AD83" s="837"/>
      <c r="AE83" s="837"/>
      <c r="AF83" s="837">
        <v>1</v>
      </c>
      <c r="AG83" s="837"/>
      <c r="AH83" s="837"/>
      <c r="AI83" s="837"/>
      <c r="AJ83" s="837"/>
      <c r="AK83" s="837">
        <v>1</v>
      </c>
      <c r="AL83" s="837"/>
      <c r="AM83" s="837"/>
      <c r="AN83" s="837"/>
      <c r="AO83" s="837"/>
      <c r="AP83" s="837" t="s">
        <v>606</v>
      </c>
      <c r="AQ83" s="837"/>
      <c r="AR83" s="837"/>
      <c r="AS83" s="837"/>
      <c r="AT83" s="837"/>
      <c r="AU83" s="837" t="s">
        <v>606</v>
      </c>
      <c r="AV83" s="837"/>
      <c r="AW83" s="837"/>
      <c r="AX83" s="837"/>
      <c r="AY83" s="837"/>
      <c r="AZ83" s="839"/>
      <c r="BA83" s="839"/>
      <c r="BB83" s="839"/>
      <c r="BC83" s="839"/>
      <c r="BD83" s="840"/>
      <c r="BE83" s="241"/>
      <c r="BF83" s="241"/>
      <c r="BG83" s="241"/>
      <c r="BH83" s="241"/>
      <c r="BI83" s="241"/>
      <c r="BJ83" s="241"/>
      <c r="BK83" s="241"/>
      <c r="BL83" s="241"/>
      <c r="BM83" s="241"/>
      <c r="BN83" s="241"/>
      <c r="BO83" s="241"/>
      <c r="BP83" s="241"/>
      <c r="BQ83" s="238">
        <v>77</v>
      </c>
      <c r="BR83" s="243"/>
      <c r="BS83" s="866"/>
      <c r="BT83" s="867"/>
      <c r="BU83" s="867"/>
      <c r="BV83" s="867"/>
      <c r="BW83" s="867"/>
      <c r="BX83" s="867"/>
      <c r="BY83" s="867"/>
      <c r="BZ83" s="867"/>
      <c r="CA83" s="867"/>
      <c r="CB83" s="867"/>
      <c r="CC83" s="867"/>
      <c r="CD83" s="867"/>
      <c r="CE83" s="867"/>
      <c r="CF83" s="867"/>
      <c r="CG83" s="872"/>
      <c r="CH83" s="869"/>
      <c r="CI83" s="870"/>
      <c r="CJ83" s="870"/>
      <c r="CK83" s="870"/>
      <c r="CL83" s="871"/>
      <c r="CM83" s="869"/>
      <c r="CN83" s="870"/>
      <c r="CO83" s="870"/>
      <c r="CP83" s="870"/>
      <c r="CQ83" s="871"/>
      <c r="CR83" s="869"/>
      <c r="CS83" s="870"/>
      <c r="CT83" s="870"/>
      <c r="CU83" s="870"/>
      <c r="CV83" s="871"/>
      <c r="CW83" s="869"/>
      <c r="CX83" s="870"/>
      <c r="CY83" s="870"/>
      <c r="CZ83" s="870"/>
      <c r="DA83" s="871"/>
      <c r="DB83" s="869"/>
      <c r="DC83" s="870"/>
      <c r="DD83" s="870"/>
      <c r="DE83" s="870"/>
      <c r="DF83" s="871"/>
      <c r="DG83" s="869"/>
      <c r="DH83" s="870"/>
      <c r="DI83" s="870"/>
      <c r="DJ83" s="870"/>
      <c r="DK83" s="871"/>
      <c r="DL83" s="869"/>
      <c r="DM83" s="870"/>
      <c r="DN83" s="870"/>
      <c r="DO83" s="870"/>
      <c r="DP83" s="871"/>
      <c r="DQ83" s="869"/>
      <c r="DR83" s="870"/>
      <c r="DS83" s="870"/>
      <c r="DT83" s="870"/>
      <c r="DU83" s="871"/>
      <c r="DV83" s="866"/>
      <c r="DW83" s="867"/>
      <c r="DX83" s="867"/>
      <c r="DY83" s="867"/>
      <c r="DZ83" s="868"/>
      <c r="EA83" s="230"/>
    </row>
    <row r="84" spans="1:131" ht="26.25" customHeight="1" x14ac:dyDescent="0.15">
      <c r="A84" s="238">
        <v>17</v>
      </c>
      <c r="B84" s="880" t="s">
        <v>637</v>
      </c>
      <c r="C84" s="881"/>
      <c r="D84" s="881"/>
      <c r="E84" s="881"/>
      <c r="F84" s="881"/>
      <c r="G84" s="881"/>
      <c r="H84" s="881"/>
      <c r="I84" s="881"/>
      <c r="J84" s="881"/>
      <c r="K84" s="881"/>
      <c r="L84" s="881"/>
      <c r="M84" s="881"/>
      <c r="N84" s="881"/>
      <c r="O84" s="881"/>
      <c r="P84" s="882"/>
      <c r="Q84" s="883">
        <v>60</v>
      </c>
      <c r="R84" s="837"/>
      <c r="S84" s="837"/>
      <c r="T84" s="837"/>
      <c r="U84" s="837"/>
      <c r="V84" s="837">
        <v>55</v>
      </c>
      <c r="W84" s="837"/>
      <c r="X84" s="837"/>
      <c r="Y84" s="837"/>
      <c r="Z84" s="837"/>
      <c r="AA84" s="837">
        <v>4</v>
      </c>
      <c r="AB84" s="837"/>
      <c r="AC84" s="837"/>
      <c r="AD84" s="837"/>
      <c r="AE84" s="837"/>
      <c r="AF84" s="837">
        <v>4</v>
      </c>
      <c r="AG84" s="837"/>
      <c r="AH84" s="837"/>
      <c r="AI84" s="837"/>
      <c r="AJ84" s="837"/>
      <c r="AK84" s="837" t="s">
        <v>620</v>
      </c>
      <c r="AL84" s="837"/>
      <c r="AM84" s="837"/>
      <c r="AN84" s="837"/>
      <c r="AO84" s="837"/>
      <c r="AP84" s="837" t="s">
        <v>606</v>
      </c>
      <c r="AQ84" s="837"/>
      <c r="AR84" s="837"/>
      <c r="AS84" s="837"/>
      <c r="AT84" s="837"/>
      <c r="AU84" s="837" t="s">
        <v>606</v>
      </c>
      <c r="AV84" s="837"/>
      <c r="AW84" s="837"/>
      <c r="AX84" s="837"/>
      <c r="AY84" s="837"/>
      <c r="AZ84" s="839"/>
      <c r="BA84" s="839"/>
      <c r="BB84" s="839"/>
      <c r="BC84" s="839"/>
      <c r="BD84" s="840"/>
      <c r="BE84" s="241"/>
      <c r="BF84" s="241"/>
      <c r="BG84" s="241"/>
      <c r="BH84" s="241"/>
      <c r="BI84" s="241"/>
      <c r="BJ84" s="241"/>
      <c r="BK84" s="241"/>
      <c r="BL84" s="241"/>
      <c r="BM84" s="241"/>
      <c r="BN84" s="241"/>
      <c r="BO84" s="241"/>
      <c r="BP84" s="241"/>
      <c r="BQ84" s="238">
        <v>78</v>
      </c>
      <c r="BR84" s="243"/>
      <c r="BS84" s="866"/>
      <c r="BT84" s="867"/>
      <c r="BU84" s="867"/>
      <c r="BV84" s="867"/>
      <c r="BW84" s="867"/>
      <c r="BX84" s="867"/>
      <c r="BY84" s="867"/>
      <c r="BZ84" s="867"/>
      <c r="CA84" s="867"/>
      <c r="CB84" s="867"/>
      <c r="CC84" s="867"/>
      <c r="CD84" s="867"/>
      <c r="CE84" s="867"/>
      <c r="CF84" s="867"/>
      <c r="CG84" s="872"/>
      <c r="CH84" s="869"/>
      <c r="CI84" s="870"/>
      <c r="CJ84" s="870"/>
      <c r="CK84" s="870"/>
      <c r="CL84" s="871"/>
      <c r="CM84" s="869"/>
      <c r="CN84" s="870"/>
      <c r="CO84" s="870"/>
      <c r="CP84" s="870"/>
      <c r="CQ84" s="871"/>
      <c r="CR84" s="869"/>
      <c r="CS84" s="870"/>
      <c r="CT84" s="870"/>
      <c r="CU84" s="870"/>
      <c r="CV84" s="871"/>
      <c r="CW84" s="869"/>
      <c r="CX84" s="870"/>
      <c r="CY84" s="870"/>
      <c r="CZ84" s="870"/>
      <c r="DA84" s="871"/>
      <c r="DB84" s="869"/>
      <c r="DC84" s="870"/>
      <c r="DD84" s="870"/>
      <c r="DE84" s="870"/>
      <c r="DF84" s="871"/>
      <c r="DG84" s="869"/>
      <c r="DH84" s="870"/>
      <c r="DI84" s="870"/>
      <c r="DJ84" s="870"/>
      <c r="DK84" s="871"/>
      <c r="DL84" s="869"/>
      <c r="DM84" s="870"/>
      <c r="DN84" s="870"/>
      <c r="DO84" s="870"/>
      <c r="DP84" s="871"/>
      <c r="DQ84" s="869"/>
      <c r="DR84" s="870"/>
      <c r="DS84" s="870"/>
      <c r="DT84" s="870"/>
      <c r="DU84" s="871"/>
      <c r="DV84" s="866"/>
      <c r="DW84" s="867"/>
      <c r="DX84" s="867"/>
      <c r="DY84" s="867"/>
      <c r="DZ84" s="868"/>
      <c r="EA84" s="230"/>
    </row>
    <row r="85" spans="1:131" ht="26.25" customHeight="1" x14ac:dyDescent="0.15">
      <c r="A85" s="238">
        <v>18</v>
      </c>
      <c r="B85" s="880"/>
      <c r="C85" s="881"/>
      <c r="D85" s="881"/>
      <c r="E85" s="881"/>
      <c r="F85" s="881"/>
      <c r="G85" s="881"/>
      <c r="H85" s="881"/>
      <c r="I85" s="881"/>
      <c r="J85" s="881"/>
      <c r="K85" s="881"/>
      <c r="L85" s="881"/>
      <c r="M85" s="881"/>
      <c r="N85" s="881"/>
      <c r="O85" s="881"/>
      <c r="P85" s="882"/>
      <c r="Q85" s="883"/>
      <c r="R85" s="837"/>
      <c r="S85" s="837"/>
      <c r="T85" s="837"/>
      <c r="U85" s="837"/>
      <c r="V85" s="837"/>
      <c r="W85" s="837"/>
      <c r="X85" s="837"/>
      <c r="Y85" s="837"/>
      <c r="Z85" s="837"/>
      <c r="AA85" s="837"/>
      <c r="AB85" s="837"/>
      <c r="AC85" s="837"/>
      <c r="AD85" s="837"/>
      <c r="AE85" s="837"/>
      <c r="AF85" s="837"/>
      <c r="AG85" s="837"/>
      <c r="AH85" s="837"/>
      <c r="AI85" s="837"/>
      <c r="AJ85" s="837"/>
      <c r="AK85" s="837"/>
      <c r="AL85" s="837"/>
      <c r="AM85" s="837"/>
      <c r="AN85" s="837"/>
      <c r="AO85" s="837"/>
      <c r="AP85" s="837"/>
      <c r="AQ85" s="837"/>
      <c r="AR85" s="837"/>
      <c r="AS85" s="837"/>
      <c r="AT85" s="837"/>
      <c r="AU85" s="837"/>
      <c r="AV85" s="837"/>
      <c r="AW85" s="837"/>
      <c r="AX85" s="837"/>
      <c r="AY85" s="837"/>
      <c r="AZ85" s="839"/>
      <c r="BA85" s="839"/>
      <c r="BB85" s="839"/>
      <c r="BC85" s="839"/>
      <c r="BD85" s="840"/>
      <c r="BE85" s="241"/>
      <c r="BF85" s="241"/>
      <c r="BG85" s="241"/>
      <c r="BH85" s="241"/>
      <c r="BI85" s="241"/>
      <c r="BJ85" s="241"/>
      <c r="BK85" s="241"/>
      <c r="BL85" s="241"/>
      <c r="BM85" s="241"/>
      <c r="BN85" s="241"/>
      <c r="BO85" s="241"/>
      <c r="BP85" s="241"/>
      <c r="BQ85" s="238">
        <v>79</v>
      </c>
      <c r="BR85" s="243"/>
      <c r="BS85" s="866"/>
      <c r="BT85" s="867"/>
      <c r="BU85" s="867"/>
      <c r="BV85" s="867"/>
      <c r="BW85" s="867"/>
      <c r="BX85" s="867"/>
      <c r="BY85" s="867"/>
      <c r="BZ85" s="867"/>
      <c r="CA85" s="867"/>
      <c r="CB85" s="867"/>
      <c r="CC85" s="867"/>
      <c r="CD85" s="867"/>
      <c r="CE85" s="867"/>
      <c r="CF85" s="867"/>
      <c r="CG85" s="872"/>
      <c r="CH85" s="869"/>
      <c r="CI85" s="870"/>
      <c r="CJ85" s="870"/>
      <c r="CK85" s="870"/>
      <c r="CL85" s="871"/>
      <c r="CM85" s="869"/>
      <c r="CN85" s="870"/>
      <c r="CO85" s="870"/>
      <c r="CP85" s="870"/>
      <c r="CQ85" s="871"/>
      <c r="CR85" s="869"/>
      <c r="CS85" s="870"/>
      <c r="CT85" s="870"/>
      <c r="CU85" s="870"/>
      <c r="CV85" s="871"/>
      <c r="CW85" s="869"/>
      <c r="CX85" s="870"/>
      <c r="CY85" s="870"/>
      <c r="CZ85" s="870"/>
      <c r="DA85" s="871"/>
      <c r="DB85" s="869"/>
      <c r="DC85" s="870"/>
      <c r="DD85" s="870"/>
      <c r="DE85" s="870"/>
      <c r="DF85" s="871"/>
      <c r="DG85" s="869"/>
      <c r="DH85" s="870"/>
      <c r="DI85" s="870"/>
      <c r="DJ85" s="870"/>
      <c r="DK85" s="871"/>
      <c r="DL85" s="869"/>
      <c r="DM85" s="870"/>
      <c r="DN85" s="870"/>
      <c r="DO85" s="870"/>
      <c r="DP85" s="871"/>
      <c r="DQ85" s="869"/>
      <c r="DR85" s="870"/>
      <c r="DS85" s="870"/>
      <c r="DT85" s="870"/>
      <c r="DU85" s="871"/>
      <c r="DV85" s="866"/>
      <c r="DW85" s="867"/>
      <c r="DX85" s="867"/>
      <c r="DY85" s="867"/>
      <c r="DZ85" s="868"/>
      <c r="EA85" s="230"/>
    </row>
    <row r="86" spans="1:131" ht="26.25" customHeight="1" x14ac:dyDescent="0.15">
      <c r="A86" s="238">
        <v>19</v>
      </c>
      <c r="B86" s="880"/>
      <c r="C86" s="881"/>
      <c r="D86" s="881"/>
      <c r="E86" s="881"/>
      <c r="F86" s="881"/>
      <c r="G86" s="881"/>
      <c r="H86" s="881"/>
      <c r="I86" s="881"/>
      <c r="J86" s="881"/>
      <c r="K86" s="881"/>
      <c r="L86" s="881"/>
      <c r="M86" s="881"/>
      <c r="N86" s="881"/>
      <c r="O86" s="881"/>
      <c r="P86" s="882"/>
      <c r="Q86" s="883"/>
      <c r="R86" s="837"/>
      <c r="S86" s="837"/>
      <c r="T86" s="837"/>
      <c r="U86" s="837"/>
      <c r="V86" s="837"/>
      <c r="W86" s="837"/>
      <c r="X86" s="837"/>
      <c r="Y86" s="837"/>
      <c r="Z86" s="837"/>
      <c r="AA86" s="837"/>
      <c r="AB86" s="837"/>
      <c r="AC86" s="837"/>
      <c r="AD86" s="837"/>
      <c r="AE86" s="837"/>
      <c r="AF86" s="837"/>
      <c r="AG86" s="837"/>
      <c r="AH86" s="837"/>
      <c r="AI86" s="837"/>
      <c r="AJ86" s="837"/>
      <c r="AK86" s="837"/>
      <c r="AL86" s="837"/>
      <c r="AM86" s="837"/>
      <c r="AN86" s="837"/>
      <c r="AO86" s="837"/>
      <c r="AP86" s="837"/>
      <c r="AQ86" s="837"/>
      <c r="AR86" s="837"/>
      <c r="AS86" s="837"/>
      <c r="AT86" s="837"/>
      <c r="AU86" s="837"/>
      <c r="AV86" s="837"/>
      <c r="AW86" s="837"/>
      <c r="AX86" s="837"/>
      <c r="AY86" s="837"/>
      <c r="AZ86" s="839"/>
      <c r="BA86" s="839"/>
      <c r="BB86" s="839"/>
      <c r="BC86" s="839"/>
      <c r="BD86" s="840"/>
      <c r="BE86" s="241"/>
      <c r="BF86" s="241"/>
      <c r="BG86" s="241"/>
      <c r="BH86" s="241"/>
      <c r="BI86" s="241"/>
      <c r="BJ86" s="241"/>
      <c r="BK86" s="241"/>
      <c r="BL86" s="241"/>
      <c r="BM86" s="241"/>
      <c r="BN86" s="241"/>
      <c r="BO86" s="241"/>
      <c r="BP86" s="241"/>
      <c r="BQ86" s="238">
        <v>80</v>
      </c>
      <c r="BR86" s="243"/>
      <c r="BS86" s="866"/>
      <c r="BT86" s="867"/>
      <c r="BU86" s="867"/>
      <c r="BV86" s="867"/>
      <c r="BW86" s="867"/>
      <c r="BX86" s="867"/>
      <c r="BY86" s="867"/>
      <c r="BZ86" s="867"/>
      <c r="CA86" s="867"/>
      <c r="CB86" s="867"/>
      <c r="CC86" s="867"/>
      <c r="CD86" s="867"/>
      <c r="CE86" s="867"/>
      <c r="CF86" s="867"/>
      <c r="CG86" s="872"/>
      <c r="CH86" s="869"/>
      <c r="CI86" s="870"/>
      <c r="CJ86" s="870"/>
      <c r="CK86" s="870"/>
      <c r="CL86" s="871"/>
      <c r="CM86" s="869"/>
      <c r="CN86" s="870"/>
      <c r="CO86" s="870"/>
      <c r="CP86" s="870"/>
      <c r="CQ86" s="871"/>
      <c r="CR86" s="869"/>
      <c r="CS86" s="870"/>
      <c r="CT86" s="870"/>
      <c r="CU86" s="870"/>
      <c r="CV86" s="871"/>
      <c r="CW86" s="869"/>
      <c r="CX86" s="870"/>
      <c r="CY86" s="870"/>
      <c r="CZ86" s="870"/>
      <c r="DA86" s="871"/>
      <c r="DB86" s="869"/>
      <c r="DC86" s="870"/>
      <c r="DD86" s="870"/>
      <c r="DE86" s="870"/>
      <c r="DF86" s="871"/>
      <c r="DG86" s="869"/>
      <c r="DH86" s="870"/>
      <c r="DI86" s="870"/>
      <c r="DJ86" s="870"/>
      <c r="DK86" s="871"/>
      <c r="DL86" s="869"/>
      <c r="DM86" s="870"/>
      <c r="DN86" s="870"/>
      <c r="DO86" s="870"/>
      <c r="DP86" s="871"/>
      <c r="DQ86" s="869"/>
      <c r="DR86" s="870"/>
      <c r="DS86" s="870"/>
      <c r="DT86" s="870"/>
      <c r="DU86" s="871"/>
      <c r="DV86" s="866"/>
      <c r="DW86" s="867"/>
      <c r="DX86" s="867"/>
      <c r="DY86" s="867"/>
      <c r="DZ86" s="868"/>
      <c r="EA86" s="230"/>
    </row>
    <row r="87" spans="1:131" ht="26.25" customHeight="1" x14ac:dyDescent="0.15">
      <c r="A87" s="244">
        <v>20</v>
      </c>
      <c r="B87" s="887"/>
      <c r="C87" s="888"/>
      <c r="D87" s="888"/>
      <c r="E87" s="888"/>
      <c r="F87" s="888"/>
      <c r="G87" s="888"/>
      <c r="H87" s="888"/>
      <c r="I87" s="888"/>
      <c r="J87" s="888"/>
      <c r="K87" s="888"/>
      <c r="L87" s="888"/>
      <c r="M87" s="888"/>
      <c r="N87" s="888"/>
      <c r="O87" s="888"/>
      <c r="P87" s="889"/>
      <c r="Q87" s="890"/>
      <c r="R87" s="891"/>
      <c r="S87" s="891"/>
      <c r="T87" s="891"/>
      <c r="U87" s="891"/>
      <c r="V87" s="891"/>
      <c r="W87" s="891"/>
      <c r="X87" s="891"/>
      <c r="Y87" s="891"/>
      <c r="Z87" s="891"/>
      <c r="AA87" s="891"/>
      <c r="AB87" s="891"/>
      <c r="AC87" s="891"/>
      <c r="AD87" s="891"/>
      <c r="AE87" s="891"/>
      <c r="AF87" s="891"/>
      <c r="AG87" s="891"/>
      <c r="AH87" s="891"/>
      <c r="AI87" s="891"/>
      <c r="AJ87" s="891"/>
      <c r="AK87" s="891"/>
      <c r="AL87" s="891"/>
      <c r="AM87" s="891"/>
      <c r="AN87" s="891"/>
      <c r="AO87" s="891"/>
      <c r="AP87" s="891"/>
      <c r="AQ87" s="891"/>
      <c r="AR87" s="891"/>
      <c r="AS87" s="891"/>
      <c r="AT87" s="891"/>
      <c r="AU87" s="891"/>
      <c r="AV87" s="891"/>
      <c r="AW87" s="891"/>
      <c r="AX87" s="891"/>
      <c r="AY87" s="891"/>
      <c r="AZ87" s="892"/>
      <c r="BA87" s="892"/>
      <c r="BB87" s="892"/>
      <c r="BC87" s="892"/>
      <c r="BD87" s="893"/>
      <c r="BE87" s="241"/>
      <c r="BF87" s="241"/>
      <c r="BG87" s="241"/>
      <c r="BH87" s="241"/>
      <c r="BI87" s="241"/>
      <c r="BJ87" s="241"/>
      <c r="BK87" s="241"/>
      <c r="BL87" s="241"/>
      <c r="BM87" s="241"/>
      <c r="BN87" s="241"/>
      <c r="BO87" s="241"/>
      <c r="BP87" s="241"/>
      <c r="BQ87" s="238">
        <v>81</v>
      </c>
      <c r="BR87" s="243"/>
      <c r="BS87" s="866"/>
      <c r="BT87" s="867"/>
      <c r="BU87" s="867"/>
      <c r="BV87" s="867"/>
      <c r="BW87" s="867"/>
      <c r="BX87" s="867"/>
      <c r="BY87" s="867"/>
      <c r="BZ87" s="867"/>
      <c r="CA87" s="867"/>
      <c r="CB87" s="867"/>
      <c r="CC87" s="867"/>
      <c r="CD87" s="867"/>
      <c r="CE87" s="867"/>
      <c r="CF87" s="867"/>
      <c r="CG87" s="872"/>
      <c r="CH87" s="869"/>
      <c r="CI87" s="870"/>
      <c r="CJ87" s="870"/>
      <c r="CK87" s="870"/>
      <c r="CL87" s="871"/>
      <c r="CM87" s="869"/>
      <c r="CN87" s="870"/>
      <c r="CO87" s="870"/>
      <c r="CP87" s="870"/>
      <c r="CQ87" s="871"/>
      <c r="CR87" s="869"/>
      <c r="CS87" s="870"/>
      <c r="CT87" s="870"/>
      <c r="CU87" s="870"/>
      <c r="CV87" s="871"/>
      <c r="CW87" s="869"/>
      <c r="CX87" s="870"/>
      <c r="CY87" s="870"/>
      <c r="CZ87" s="870"/>
      <c r="DA87" s="871"/>
      <c r="DB87" s="869"/>
      <c r="DC87" s="870"/>
      <c r="DD87" s="870"/>
      <c r="DE87" s="870"/>
      <c r="DF87" s="871"/>
      <c r="DG87" s="869"/>
      <c r="DH87" s="870"/>
      <c r="DI87" s="870"/>
      <c r="DJ87" s="870"/>
      <c r="DK87" s="871"/>
      <c r="DL87" s="869"/>
      <c r="DM87" s="870"/>
      <c r="DN87" s="870"/>
      <c r="DO87" s="870"/>
      <c r="DP87" s="871"/>
      <c r="DQ87" s="869"/>
      <c r="DR87" s="870"/>
      <c r="DS87" s="870"/>
      <c r="DT87" s="870"/>
      <c r="DU87" s="871"/>
      <c r="DV87" s="866"/>
      <c r="DW87" s="867"/>
      <c r="DX87" s="867"/>
      <c r="DY87" s="867"/>
      <c r="DZ87" s="868"/>
      <c r="EA87" s="230"/>
    </row>
    <row r="88" spans="1:131" ht="26.25" customHeight="1" thickBot="1" x14ac:dyDescent="0.2">
      <c r="A88" s="240" t="s">
        <v>403</v>
      </c>
      <c r="B88" s="796" t="s">
        <v>437</v>
      </c>
      <c r="C88" s="797"/>
      <c r="D88" s="797"/>
      <c r="E88" s="797"/>
      <c r="F88" s="797"/>
      <c r="G88" s="797"/>
      <c r="H88" s="797"/>
      <c r="I88" s="797"/>
      <c r="J88" s="797"/>
      <c r="K88" s="797"/>
      <c r="L88" s="797"/>
      <c r="M88" s="797"/>
      <c r="N88" s="797"/>
      <c r="O88" s="797"/>
      <c r="P88" s="798"/>
      <c r="Q88" s="847"/>
      <c r="R88" s="848"/>
      <c r="S88" s="848"/>
      <c r="T88" s="848"/>
      <c r="U88" s="848"/>
      <c r="V88" s="848"/>
      <c r="W88" s="848"/>
      <c r="X88" s="848"/>
      <c r="Y88" s="848"/>
      <c r="Z88" s="848"/>
      <c r="AA88" s="848"/>
      <c r="AB88" s="848"/>
      <c r="AC88" s="848"/>
      <c r="AD88" s="848"/>
      <c r="AE88" s="848"/>
      <c r="AF88" s="851">
        <v>9230</v>
      </c>
      <c r="AG88" s="851"/>
      <c r="AH88" s="851"/>
      <c r="AI88" s="851"/>
      <c r="AJ88" s="851"/>
      <c r="AK88" s="848"/>
      <c r="AL88" s="848"/>
      <c r="AM88" s="848"/>
      <c r="AN88" s="848"/>
      <c r="AO88" s="848"/>
      <c r="AP88" s="851">
        <v>20297</v>
      </c>
      <c r="AQ88" s="851"/>
      <c r="AR88" s="851"/>
      <c r="AS88" s="851"/>
      <c r="AT88" s="851"/>
      <c r="AU88" s="851">
        <v>112</v>
      </c>
      <c r="AV88" s="851"/>
      <c r="AW88" s="851"/>
      <c r="AX88" s="851"/>
      <c r="AY88" s="851"/>
      <c r="AZ88" s="856"/>
      <c r="BA88" s="856"/>
      <c r="BB88" s="856"/>
      <c r="BC88" s="856"/>
      <c r="BD88" s="857"/>
      <c r="BE88" s="241"/>
      <c r="BF88" s="241"/>
      <c r="BG88" s="241"/>
      <c r="BH88" s="241"/>
      <c r="BI88" s="241"/>
      <c r="BJ88" s="241"/>
      <c r="BK88" s="241"/>
      <c r="BL88" s="241"/>
      <c r="BM88" s="241"/>
      <c r="BN88" s="241"/>
      <c r="BO88" s="241"/>
      <c r="BP88" s="241"/>
      <c r="BQ88" s="238">
        <v>82</v>
      </c>
      <c r="BR88" s="243"/>
      <c r="BS88" s="866"/>
      <c r="BT88" s="867"/>
      <c r="BU88" s="867"/>
      <c r="BV88" s="867"/>
      <c r="BW88" s="867"/>
      <c r="BX88" s="867"/>
      <c r="BY88" s="867"/>
      <c r="BZ88" s="867"/>
      <c r="CA88" s="867"/>
      <c r="CB88" s="867"/>
      <c r="CC88" s="867"/>
      <c r="CD88" s="867"/>
      <c r="CE88" s="867"/>
      <c r="CF88" s="867"/>
      <c r="CG88" s="872"/>
      <c r="CH88" s="869"/>
      <c r="CI88" s="870"/>
      <c r="CJ88" s="870"/>
      <c r="CK88" s="870"/>
      <c r="CL88" s="871"/>
      <c r="CM88" s="869"/>
      <c r="CN88" s="870"/>
      <c r="CO88" s="870"/>
      <c r="CP88" s="870"/>
      <c r="CQ88" s="871"/>
      <c r="CR88" s="869"/>
      <c r="CS88" s="870"/>
      <c r="CT88" s="870"/>
      <c r="CU88" s="870"/>
      <c r="CV88" s="871"/>
      <c r="CW88" s="869"/>
      <c r="CX88" s="870"/>
      <c r="CY88" s="870"/>
      <c r="CZ88" s="870"/>
      <c r="DA88" s="871"/>
      <c r="DB88" s="869"/>
      <c r="DC88" s="870"/>
      <c r="DD88" s="870"/>
      <c r="DE88" s="870"/>
      <c r="DF88" s="871"/>
      <c r="DG88" s="869"/>
      <c r="DH88" s="870"/>
      <c r="DI88" s="870"/>
      <c r="DJ88" s="870"/>
      <c r="DK88" s="871"/>
      <c r="DL88" s="869"/>
      <c r="DM88" s="870"/>
      <c r="DN88" s="870"/>
      <c r="DO88" s="870"/>
      <c r="DP88" s="871"/>
      <c r="DQ88" s="869"/>
      <c r="DR88" s="870"/>
      <c r="DS88" s="870"/>
      <c r="DT88" s="870"/>
      <c r="DU88" s="871"/>
      <c r="DV88" s="866"/>
      <c r="DW88" s="867"/>
      <c r="DX88" s="867"/>
      <c r="DY88" s="867"/>
      <c r="DZ88" s="868"/>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6"/>
      <c r="BT89" s="867"/>
      <c r="BU89" s="867"/>
      <c r="BV89" s="867"/>
      <c r="BW89" s="867"/>
      <c r="BX89" s="867"/>
      <c r="BY89" s="867"/>
      <c r="BZ89" s="867"/>
      <c r="CA89" s="867"/>
      <c r="CB89" s="867"/>
      <c r="CC89" s="867"/>
      <c r="CD89" s="867"/>
      <c r="CE89" s="867"/>
      <c r="CF89" s="867"/>
      <c r="CG89" s="872"/>
      <c r="CH89" s="869"/>
      <c r="CI89" s="870"/>
      <c r="CJ89" s="870"/>
      <c r="CK89" s="870"/>
      <c r="CL89" s="871"/>
      <c r="CM89" s="869"/>
      <c r="CN89" s="870"/>
      <c r="CO89" s="870"/>
      <c r="CP89" s="870"/>
      <c r="CQ89" s="871"/>
      <c r="CR89" s="869"/>
      <c r="CS89" s="870"/>
      <c r="CT89" s="870"/>
      <c r="CU89" s="870"/>
      <c r="CV89" s="871"/>
      <c r="CW89" s="869"/>
      <c r="CX89" s="870"/>
      <c r="CY89" s="870"/>
      <c r="CZ89" s="870"/>
      <c r="DA89" s="871"/>
      <c r="DB89" s="869"/>
      <c r="DC89" s="870"/>
      <c r="DD89" s="870"/>
      <c r="DE89" s="870"/>
      <c r="DF89" s="871"/>
      <c r="DG89" s="869"/>
      <c r="DH89" s="870"/>
      <c r="DI89" s="870"/>
      <c r="DJ89" s="870"/>
      <c r="DK89" s="871"/>
      <c r="DL89" s="869"/>
      <c r="DM89" s="870"/>
      <c r="DN89" s="870"/>
      <c r="DO89" s="870"/>
      <c r="DP89" s="871"/>
      <c r="DQ89" s="869"/>
      <c r="DR89" s="870"/>
      <c r="DS89" s="870"/>
      <c r="DT89" s="870"/>
      <c r="DU89" s="871"/>
      <c r="DV89" s="866"/>
      <c r="DW89" s="867"/>
      <c r="DX89" s="867"/>
      <c r="DY89" s="867"/>
      <c r="DZ89" s="868"/>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6"/>
      <c r="BT90" s="867"/>
      <c r="BU90" s="867"/>
      <c r="BV90" s="867"/>
      <c r="BW90" s="867"/>
      <c r="BX90" s="867"/>
      <c r="BY90" s="867"/>
      <c r="BZ90" s="867"/>
      <c r="CA90" s="867"/>
      <c r="CB90" s="867"/>
      <c r="CC90" s="867"/>
      <c r="CD90" s="867"/>
      <c r="CE90" s="867"/>
      <c r="CF90" s="867"/>
      <c r="CG90" s="872"/>
      <c r="CH90" s="869"/>
      <c r="CI90" s="870"/>
      <c r="CJ90" s="870"/>
      <c r="CK90" s="870"/>
      <c r="CL90" s="871"/>
      <c r="CM90" s="869"/>
      <c r="CN90" s="870"/>
      <c r="CO90" s="870"/>
      <c r="CP90" s="870"/>
      <c r="CQ90" s="871"/>
      <c r="CR90" s="869"/>
      <c r="CS90" s="870"/>
      <c r="CT90" s="870"/>
      <c r="CU90" s="870"/>
      <c r="CV90" s="871"/>
      <c r="CW90" s="869"/>
      <c r="CX90" s="870"/>
      <c r="CY90" s="870"/>
      <c r="CZ90" s="870"/>
      <c r="DA90" s="871"/>
      <c r="DB90" s="869"/>
      <c r="DC90" s="870"/>
      <c r="DD90" s="870"/>
      <c r="DE90" s="870"/>
      <c r="DF90" s="871"/>
      <c r="DG90" s="869"/>
      <c r="DH90" s="870"/>
      <c r="DI90" s="870"/>
      <c r="DJ90" s="870"/>
      <c r="DK90" s="871"/>
      <c r="DL90" s="869"/>
      <c r="DM90" s="870"/>
      <c r="DN90" s="870"/>
      <c r="DO90" s="870"/>
      <c r="DP90" s="871"/>
      <c r="DQ90" s="869"/>
      <c r="DR90" s="870"/>
      <c r="DS90" s="870"/>
      <c r="DT90" s="870"/>
      <c r="DU90" s="871"/>
      <c r="DV90" s="866"/>
      <c r="DW90" s="867"/>
      <c r="DX90" s="867"/>
      <c r="DY90" s="867"/>
      <c r="DZ90" s="868"/>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6"/>
      <c r="BT91" s="867"/>
      <c r="BU91" s="867"/>
      <c r="BV91" s="867"/>
      <c r="BW91" s="867"/>
      <c r="BX91" s="867"/>
      <c r="BY91" s="867"/>
      <c r="BZ91" s="867"/>
      <c r="CA91" s="867"/>
      <c r="CB91" s="867"/>
      <c r="CC91" s="867"/>
      <c r="CD91" s="867"/>
      <c r="CE91" s="867"/>
      <c r="CF91" s="867"/>
      <c r="CG91" s="872"/>
      <c r="CH91" s="869"/>
      <c r="CI91" s="870"/>
      <c r="CJ91" s="870"/>
      <c r="CK91" s="870"/>
      <c r="CL91" s="871"/>
      <c r="CM91" s="869"/>
      <c r="CN91" s="870"/>
      <c r="CO91" s="870"/>
      <c r="CP91" s="870"/>
      <c r="CQ91" s="871"/>
      <c r="CR91" s="869"/>
      <c r="CS91" s="870"/>
      <c r="CT91" s="870"/>
      <c r="CU91" s="870"/>
      <c r="CV91" s="871"/>
      <c r="CW91" s="869"/>
      <c r="CX91" s="870"/>
      <c r="CY91" s="870"/>
      <c r="CZ91" s="870"/>
      <c r="DA91" s="871"/>
      <c r="DB91" s="869"/>
      <c r="DC91" s="870"/>
      <c r="DD91" s="870"/>
      <c r="DE91" s="870"/>
      <c r="DF91" s="871"/>
      <c r="DG91" s="869"/>
      <c r="DH91" s="870"/>
      <c r="DI91" s="870"/>
      <c r="DJ91" s="870"/>
      <c r="DK91" s="871"/>
      <c r="DL91" s="869"/>
      <c r="DM91" s="870"/>
      <c r="DN91" s="870"/>
      <c r="DO91" s="870"/>
      <c r="DP91" s="871"/>
      <c r="DQ91" s="869"/>
      <c r="DR91" s="870"/>
      <c r="DS91" s="870"/>
      <c r="DT91" s="870"/>
      <c r="DU91" s="871"/>
      <c r="DV91" s="866"/>
      <c r="DW91" s="867"/>
      <c r="DX91" s="867"/>
      <c r="DY91" s="867"/>
      <c r="DZ91" s="868"/>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6"/>
      <c r="BT92" s="867"/>
      <c r="BU92" s="867"/>
      <c r="BV92" s="867"/>
      <c r="BW92" s="867"/>
      <c r="BX92" s="867"/>
      <c r="BY92" s="867"/>
      <c r="BZ92" s="867"/>
      <c r="CA92" s="867"/>
      <c r="CB92" s="867"/>
      <c r="CC92" s="867"/>
      <c r="CD92" s="867"/>
      <c r="CE92" s="867"/>
      <c r="CF92" s="867"/>
      <c r="CG92" s="872"/>
      <c r="CH92" s="869"/>
      <c r="CI92" s="870"/>
      <c r="CJ92" s="870"/>
      <c r="CK92" s="870"/>
      <c r="CL92" s="871"/>
      <c r="CM92" s="869"/>
      <c r="CN92" s="870"/>
      <c r="CO92" s="870"/>
      <c r="CP92" s="870"/>
      <c r="CQ92" s="871"/>
      <c r="CR92" s="869"/>
      <c r="CS92" s="870"/>
      <c r="CT92" s="870"/>
      <c r="CU92" s="870"/>
      <c r="CV92" s="871"/>
      <c r="CW92" s="869"/>
      <c r="CX92" s="870"/>
      <c r="CY92" s="870"/>
      <c r="CZ92" s="870"/>
      <c r="DA92" s="871"/>
      <c r="DB92" s="869"/>
      <c r="DC92" s="870"/>
      <c r="DD92" s="870"/>
      <c r="DE92" s="870"/>
      <c r="DF92" s="871"/>
      <c r="DG92" s="869"/>
      <c r="DH92" s="870"/>
      <c r="DI92" s="870"/>
      <c r="DJ92" s="870"/>
      <c r="DK92" s="871"/>
      <c r="DL92" s="869"/>
      <c r="DM92" s="870"/>
      <c r="DN92" s="870"/>
      <c r="DO92" s="870"/>
      <c r="DP92" s="871"/>
      <c r="DQ92" s="869"/>
      <c r="DR92" s="870"/>
      <c r="DS92" s="870"/>
      <c r="DT92" s="870"/>
      <c r="DU92" s="871"/>
      <c r="DV92" s="866"/>
      <c r="DW92" s="867"/>
      <c r="DX92" s="867"/>
      <c r="DY92" s="867"/>
      <c r="DZ92" s="868"/>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6"/>
      <c r="BT93" s="867"/>
      <c r="BU93" s="867"/>
      <c r="BV93" s="867"/>
      <c r="BW93" s="867"/>
      <c r="BX93" s="867"/>
      <c r="BY93" s="867"/>
      <c r="BZ93" s="867"/>
      <c r="CA93" s="867"/>
      <c r="CB93" s="867"/>
      <c r="CC93" s="867"/>
      <c r="CD93" s="867"/>
      <c r="CE93" s="867"/>
      <c r="CF93" s="867"/>
      <c r="CG93" s="872"/>
      <c r="CH93" s="869"/>
      <c r="CI93" s="870"/>
      <c r="CJ93" s="870"/>
      <c r="CK93" s="870"/>
      <c r="CL93" s="871"/>
      <c r="CM93" s="869"/>
      <c r="CN93" s="870"/>
      <c r="CO93" s="870"/>
      <c r="CP93" s="870"/>
      <c r="CQ93" s="871"/>
      <c r="CR93" s="869"/>
      <c r="CS93" s="870"/>
      <c r="CT93" s="870"/>
      <c r="CU93" s="870"/>
      <c r="CV93" s="871"/>
      <c r="CW93" s="869"/>
      <c r="CX93" s="870"/>
      <c r="CY93" s="870"/>
      <c r="CZ93" s="870"/>
      <c r="DA93" s="871"/>
      <c r="DB93" s="869"/>
      <c r="DC93" s="870"/>
      <c r="DD93" s="870"/>
      <c r="DE93" s="870"/>
      <c r="DF93" s="871"/>
      <c r="DG93" s="869"/>
      <c r="DH93" s="870"/>
      <c r="DI93" s="870"/>
      <c r="DJ93" s="870"/>
      <c r="DK93" s="871"/>
      <c r="DL93" s="869"/>
      <c r="DM93" s="870"/>
      <c r="DN93" s="870"/>
      <c r="DO93" s="870"/>
      <c r="DP93" s="871"/>
      <c r="DQ93" s="869"/>
      <c r="DR93" s="870"/>
      <c r="DS93" s="870"/>
      <c r="DT93" s="870"/>
      <c r="DU93" s="871"/>
      <c r="DV93" s="866"/>
      <c r="DW93" s="867"/>
      <c r="DX93" s="867"/>
      <c r="DY93" s="867"/>
      <c r="DZ93" s="868"/>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6"/>
      <c r="BT94" s="867"/>
      <c r="BU94" s="867"/>
      <c r="BV94" s="867"/>
      <c r="BW94" s="867"/>
      <c r="BX94" s="867"/>
      <c r="BY94" s="867"/>
      <c r="BZ94" s="867"/>
      <c r="CA94" s="867"/>
      <c r="CB94" s="867"/>
      <c r="CC94" s="867"/>
      <c r="CD94" s="867"/>
      <c r="CE94" s="867"/>
      <c r="CF94" s="867"/>
      <c r="CG94" s="872"/>
      <c r="CH94" s="869"/>
      <c r="CI94" s="870"/>
      <c r="CJ94" s="870"/>
      <c r="CK94" s="870"/>
      <c r="CL94" s="871"/>
      <c r="CM94" s="869"/>
      <c r="CN94" s="870"/>
      <c r="CO94" s="870"/>
      <c r="CP94" s="870"/>
      <c r="CQ94" s="871"/>
      <c r="CR94" s="869"/>
      <c r="CS94" s="870"/>
      <c r="CT94" s="870"/>
      <c r="CU94" s="870"/>
      <c r="CV94" s="871"/>
      <c r="CW94" s="869"/>
      <c r="CX94" s="870"/>
      <c r="CY94" s="870"/>
      <c r="CZ94" s="870"/>
      <c r="DA94" s="871"/>
      <c r="DB94" s="869"/>
      <c r="DC94" s="870"/>
      <c r="DD94" s="870"/>
      <c r="DE94" s="870"/>
      <c r="DF94" s="871"/>
      <c r="DG94" s="869"/>
      <c r="DH94" s="870"/>
      <c r="DI94" s="870"/>
      <c r="DJ94" s="870"/>
      <c r="DK94" s="871"/>
      <c r="DL94" s="869"/>
      <c r="DM94" s="870"/>
      <c r="DN94" s="870"/>
      <c r="DO94" s="870"/>
      <c r="DP94" s="871"/>
      <c r="DQ94" s="869"/>
      <c r="DR94" s="870"/>
      <c r="DS94" s="870"/>
      <c r="DT94" s="870"/>
      <c r="DU94" s="871"/>
      <c r="DV94" s="866"/>
      <c r="DW94" s="867"/>
      <c r="DX94" s="867"/>
      <c r="DY94" s="867"/>
      <c r="DZ94" s="868"/>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6"/>
      <c r="BT95" s="867"/>
      <c r="BU95" s="867"/>
      <c r="BV95" s="867"/>
      <c r="BW95" s="867"/>
      <c r="BX95" s="867"/>
      <c r="BY95" s="867"/>
      <c r="BZ95" s="867"/>
      <c r="CA95" s="867"/>
      <c r="CB95" s="867"/>
      <c r="CC95" s="867"/>
      <c r="CD95" s="867"/>
      <c r="CE95" s="867"/>
      <c r="CF95" s="867"/>
      <c r="CG95" s="872"/>
      <c r="CH95" s="869"/>
      <c r="CI95" s="870"/>
      <c r="CJ95" s="870"/>
      <c r="CK95" s="870"/>
      <c r="CL95" s="871"/>
      <c r="CM95" s="869"/>
      <c r="CN95" s="870"/>
      <c r="CO95" s="870"/>
      <c r="CP95" s="870"/>
      <c r="CQ95" s="871"/>
      <c r="CR95" s="869"/>
      <c r="CS95" s="870"/>
      <c r="CT95" s="870"/>
      <c r="CU95" s="870"/>
      <c r="CV95" s="871"/>
      <c r="CW95" s="869"/>
      <c r="CX95" s="870"/>
      <c r="CY95" s="870"/>
      <c r="CZ95" s="870"/>
      <c r="DA95" s="871"/>
      <c r="DB95" s="869"/>
      <c r="DC95" s="870"/>
      <c r="DD95" s="870"/>
      <c r="DE95" s="870"/>
      <c r="DF95" s="871"/>
      <c r="DG95" s="869"/>
      <c r="DH95" s="870"/>
      <c r="DI95" s="870"/>
      <c r="DJ95" s="870"/>
      <c r="DK95" s="871"/>
      <c r="DL95" s="869"/>
      <c r="DM95" s="870"/>
      <c r="DN95" s="870"/>
      <c r="DO95" s="870"/>
      <c r="DP95" s="871"/>
      <c r="DQ95" s="869"/>
      <c r="DR95" s="870"/>
      <c r="DS95" s="870"/>
      <c r="DT95" s="870"/>
      <c r="DU95" s="871"/>
      <c r="DV95" s="866"/>
      <c r="DW95" s="867"/>
      <c r="DX95" s="867"/>
      <c r="DY95" s="867"/>
      <c r="DZ95" s="868"/>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6"/>
      <c r="BT96" s="867"/>
      <c r="BU96" s="867"/>
      <c r="BV96" s="867"/>
      <c r="BW96" s="867"/>
      <c r="BX96" s="867"/>
      <c r="BY96" s="867"/>
      <c r="BZ96" s="867"/>
      <c r="CA96" s="867"/>
      <c r="CB96" s="867"/>
      <c r="CC96" s="867"/>
      <c r="CD96" s="867"/>
      <c r="CE96" s="867"/>
      <c r="CF96" s="867"/>
      <c r="CG96" s="872"/>
      <c r="CH96" s="869"/>
      <c r="CI96" s="870"/>
      <c r="CJ96" s="870"/>
      <c r="CK96" s="870"/>
      <c r="CL96" s="871"/>
      <c r="CM96" s="869"/>
      <c r="CN96" s="870"/>
      <c r="CO96" s="870"/>
      <c r="CP96" s="870"/>
      <c r="CQ96" s="871"/>
      <c r="CR96" s="869"/>
      <c r="CS96" s="870"/>
      <c r="CT96" s="870"/>
      <c r="CU96" s="870"/>
      <c r="CV96" s="871"/>
      <c r="CW96" s="869"/>
      <c r="CX96" s="870"/>
      <c r="CY96" s="870"/>
      <c r="CZ96" s="870"/>
      <c r="DA96" s="871"/>
      <c r="DB96" s="869"/>
      <c r="DC96" s="870"/>
      <c r="DD96" s="870"/>
      <c r="DE96" s="870"/>
      <c r="DF96" s="871"/>
      <c r="DG96" s="869"/>
      <c r="DH96" s="870"/>
      <c r="DI96" s="870"/>
      <c r="DJ96" s="870"/>
      <c r="DK96" s="871"/>
      <c r="DL96" s="869"/>
      <c r="DM96" s="870"/>
      <c r="DN96" s="870"/>
      <c r="DO96" s="870"/>
      <c r="DP96" s="871"/>
      <c r="DQ96" s="869"/>
      <c r="DR96" s="870"/>
      <c r="DS96" s="870"/>
      <c r="DT96" s="870"/>
      <c r="DU96" s="871"/>
      <c r="DV96" s="866"/>
      <c r="DW96" s="867"/>
      <c r="DX96" s="867"/>
      <c r="DY96" s="867"/>
      <c r="DZ96" s="868"/>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6"/>
      <c r="BT97" s="867"/>
      <c r="BU97" s="867"/>
      <c r="BV97" s="867"/>
      <c r="BW97" s="867"/>
      <c r="BX97" s="867"/>
      <c r="BY97" s="867"/>
      <c r="BZ97" s="867"/>
      <c r="CA97" s="867"/>
      <c r="CB97" s="867"/>
      <c r="CC97" s="867"/>
      <c r="CD97" s="867"/>
      <c r="CE97" s="867"/>
      <c r="CF97" s="867"/>
      <c r="CG97" s="872"/>
      <c r="CH97" s="869"/>
      <c r="CI97" s="870"/>
      <c r="CJ97" s="870"/>
      <c r="CK97" s="870"/>
      <c r="CL97" s="871"/>
      <c r="CM97" s="869"/>
      <c r="CN97" s="870"/>
      <c r="CO97" s="870"/>
      <c r="CP97" s="870"/>
      <c r="CQ97" s="871"/>
      <c r="CR97" s="869"/>
      <c r="CS97" s="870"/>
      <c r="CT97" s="870"/>
      <c r="CU97" s="870"/>
      <c r="CV97" s="871"/>
      <c r="CW97" s="869"/>
      <c r="CX97" s="870"/>
      <c r="CY97" s="870"/>
      <c r="CZ97" s="870"/>
      <c r="DA97" s="871"/>
      <c r="DB97" s="869"/>
      <c r="DC97" s="870"/>
      <c r="DD97" s="870"/>
      <c r="DE97" s="870"/>
      <c r="DF97" s="871"/>
      <c r="DG97" s="869"/>
      <c r="DH97" s="870"/>
      <c r="DI97" s="870"/>
      <c r="DJ97" s="870"/>
      <c r="DK97" s="871"/>
      <c r="DL97" s="869"/>
      <c r="DM97" s="870"/>
      <c r="DN97" s="870"/>
      <c r="DO97" s="870"/>
      <c r="DP97" s="871"/>
      <c r="DQ97" s="869"/>
      <c r="DR97" s="870"/>
      <c r="DS97" s="870"/>
      <c r="DT97" s="870"/>
      <c r="DU97" s="871"/>
      <c r="DV97" s="866"/>
      <c r="DW97" s="867"/>
      <c r="DX97" s="867"/>
      <c r="DY97" s="867"/>
      <c r="DZ97" s="868"/>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6"/>
      <c r="BT98" s="867"/>
      <c r="BU98" s="867"/>
      <c r="BV98" s="867"/>
      <c r="BW98" s="867"/>
      <c r="BX98" s="867"/>
      <c r="BY98" s="867"/>
      <c r="BZ98" s="867"/>
      <c r="CA98" s="867"/>
      <c r="CB98" s="867"/>
      <c r="CC98" s="867"/>
      <c r="CD98" s="867"/>
      <c r="CE98" s="867"/>
      <c r="CF98" s="867"/>
      <c r="CG98" s="872"/>
      <c r="CH98" s="869"/>
      <c r="CI98" s="870"/>
      <c r="CJ98" s="870"/>
      <c r="CK98" s="870"/>
      <c r="CL98" s="871"/>
      <c r="CM98" s="869"/>
      <c r="CN98" s="870"/>
      <c r="CO98" s="870"/>
      <c r="CP98" s="870"/>
      <c r="CQ98" s="871"/>
      <c r="CR98" s="869"/>
      <c r="CS98" s="870"/>
      <c r="CT98" s="870"/>
      <c r="CU98" s="870"/>
      <c r="CV98" s="871"/>
      <c r="CW98" s="869"/>
      <c r="CX98" s="870"/>
      <c r="CY98" s="870"/>
      <c r="CZ98" s="870"/>
      <c r="DA98" s="871"/>
      <c r="DB98" s="869"/>
      <c r="DC98" s="870"/>
      <c r="DD98" s="870"/>
      <c r="DE98" s="870"/>
      <c r="DF98" s="871"/>
      <c r="DG98" s="869"/>
      <c r="DH98" s="870"/>
      <c r="DI98" s="870"/>
      <c r="DJ98" s="870"/>
      <c r="DK98" s="871"/>
      <c r="DL98" s="869"/>
      <c r="DM98" s="870"/>
      <c r="DN98" s="870"/>
      <c r="DO98" s="870"/>
      <c r="DP98" s="871"/>
      <c r="DQ98" s="869"/>
      <c r="DR98" s="870"/>
      <c r="DS98" s="870"/>
      <c r="DT98" s="870"/>
      <c r="DU98" s="871"/>
      <c r="DV98" s="866"/>
      <c r="DW98" s="867"/>
      <c r="DX98" s="867"/>
      <c r="DY98" s="867"/>
      <c r="DZ98" s="868"/>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6"/>
      <c r="BT99" s="867"/>
      <c r="BU99" s="867"/>
      <c r="BV99" s="867"/>
      <c r="BW99" s="867"/>
      <c r="BX99" s="867"/>
      <c r="BY99" s="867"/>
      <c r="BZ99" s="867"/>
      <c r="CA99" s="867"/>
      <c r="CB99" s="867"/>
      <c r="CC99" s="867"/>
      <c r="CD99" s="867"/>
      <c r="CE99" s="867"/>
      <c r="CF99" s="867"/>
      <c r="CG99" s="872"/>
      <c r="CH99" s="869"/>
      <c r="CI99" s="870"/>
      <c r="CJ99" s="870"/>
      <c r="CK99" s="870"/>
      <c r="CL99" s="871"/>
      <c r="CM99" s="869"/>
      <c r="CN99" s="870"/>
      <c r="CO99" s="870"/>
      <c r="CP99" s="870"/>
      <c r="CQ99" s="871"/>
      <c r="CR99" s="869"/>
      <c r="CS99" s="870"/>
      <c r="CT99" s="870"/>
      <c r="CU99" s="870"/>
      <c r="CV99" s="871"/>
      <c r="CW99" s="869"/>
      <c r="CX99" s="870"/>
      <c r="CY99" s="870"/>
      <c r="CZ99" s="870"/>
      <c r="DA99" s="871"/>
      <c r="DB99" s="869"/>
      <c r="DC99" s="870"/>
      <c r="DD99" s="870"/>
      <c r="DE99" s="870"/>
      <c r="DF99" s="871"/>
      <c r="DG99" s="869"/>
      <c r="DH99" s="870"/>
      <c r="DI99" s="870"/>
      <c r="DJ99" s="870"/>
      <c r="DK99" s="871"/>
      <c r="DL99" s="869"/>
      <c r="DM99" s="870"/>
      <c r="DN99" s="870"/>
      <c r="DO99" s="870"/>
      <c r="DP99" s="871"/>
      <c r="DQ99" s="869"/>
      <c r="DR99" s="870"/>
      <c r="DS99" s="870"/>
      <c r="DT99" s="870"/>
      <c r="DU99" s="871"/>
      <c r="DV99" s="866"/>
      <c r="DW99" s="867"/>
      <c r="DX99" s="867"/>
      <c r="DY99" s="867"/>
      <c r="DZ99" s="868"/>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6"/>
      <c r="BT100" s="867"/>
      <c r="BU100" s="867"/>
      <c r="BV100" s="867"/>
      <c r="BW100" s="867"/>
      <c r="BX100" s="867"/>
      <c r="BY100" s="867"/>
      <c r="BZ100" s="867"/>
      <c r="CA100" s="867"/>
      <c r="CB100" s="867"/>
      <c r="CC100" s="867"/>
      <c r="CD100" s="867"/>
      <c r="CE100" s="867"/>
      <c r="CF100" s="867"/>
      <c r="CG100" s="872"/>
      <c r="CH100" s="869"/>
      <c r="CI100" s="870"/>
      <c r="CJ100" s="870"/>
      <c r="CK100" s="870"/>
      <c r="CL100" s="871"/>
      <c r="CM100" s="869"/>
      <c r="CN100" s="870"/>
      <c r="CO100" s="870"/>
      <c r="CP100" s="870"/>
      <c r="CQ100" s="871"/>
      <c r="CR100" s="869"/>
      <c r="CS100" s="870"/>
      <c r="CT100" s="870"/>
      <c r="CU100" s="870"/>
      <c r="CV100" s="871"/>
      <c r="CW100" s="869"/>
      <c r="CX100" s="870"/>
      <c r="CY100" s="870"/>
      <c r="CZ100" s="870"/>
      <c r="DA100" s="871"/>
      <c r="DB100" s="869"/>
      <c r="DC100" s="870"/>
      <c r="DD100" s="870"/>
      <c r="DE100" s="870"/>
      <c r="DF100" s="871"/>
      <c r="DG100" s="869"/>
      <c r="DH100" s="870"/>
      <c r="DI100" s="870"/>
      <c r="DJ100" s="870"/>
      <c r="DK100" s="871"/>
      <c r="DL100" s="869"/>
      <c r="DM100" s="870"/>
      <c r="DN100" s="870"/>
      <c r="DO100" s="870"/>
      <c r="DP100" s="871"/>
      <c r="DQ100" s="869"/>
      <c r="DR100" s="870"/>
      <c r="DS100" s="870"/>
      <c r="DT100" s="870"/>
      <c r="DU100" s="871"/>
      <c r="DV100" s="866"/>
      <c r="DW100" s="867"/>
      <c r="DX100" s="867"/>
      <c r="DY100" s="867"/>
      <c r="DZ100" s="868"/>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6"/>
      <c r="BT101" s="867"/>
      <c r="BU101" s="867"/>
      <c r="BV101" s="867"/>
      <c r="BW101" s="867"/>
      <c r="BX101" s="867"/>
      <c r="BY101" s="867"/>
      <c r="BZ101" s="867"/>
      <c r="CA101" s="867"/>
      <c r="CB101" s="867"/>
      <c r="CC101" s="867"/>
      <c r="CD101" s="867"/>
      <c r="CE101" s="867"/>
      <c r="CF101" s="867"/>
      <c r="CG101" s="872"/>
      <c r="CH101" s="869"/>
      <c r="CI101" s="870"/>
      <c r="CJ101" s="870"/>
      <c r="CK101" s="870"/>
      <c r="CL101" s="871"/>
      <c r="CM101" s="869"/>
      <c r="CN101" s="870"/>
      <c r="CO101" s="870"/>
      <c r="CP101" s="870"/>
      <c r="CQ101" s="871"/>
      <c r="CR101" s="869"/>
      <c r="CS101" s="870"/>
      <c r="CT101" s="870"/>
      <c r="CU101" s="870"/>
      <c r="CV101" s="871"/>
      <c r="CW101" s="869"/>
      <c r="CX101" s="870"/>
      <c r="CY101" s="870"/>
      <c r="CZ101" s="870"/>
      <c r="DA101" s="871"/>
      <c r="DB101" s="869"/>
      <c r="DC101" s="870"/>
      <c r="DD101" s="870"/>
      <c r="DE101" s="870"/>
      <c r="DF101" s="871"/>
      <c r="DG101" s="869"/>
      <c r="DH101" s="870"/>
      <c r="DI101" s="870"/>
      <c r="DJ101" s="870"/>
      <c r="DK101" s="871"/>
      <c r="DL101" s="869"/>
      <c r="DM101" s="870"/>
      <c r="DN101" s="870"/>
      <c r="DO101" s="870"/>
      <c r="DP101" s="871"/>
      <c r="DQ101" s="869"/>
      <c r="DR101" s="870"/>
      <c r="DS101" s="870"/>
      <c r="DT101" s="870"/>
      <c r="DU101" s="871"/>
      <c r="DV101" s="866"/>
      <c r="DW101" s="867"/>
      <c r="DX101" s="867"/>
      <c r="DY101" s="867"/>
      <c r="DZ101" s="868"/>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403</v>
      </c>
      <c r="BR102" s="796" t="s">
        <v>438</v>
      </c>
      <c r="BS102" s="797"/>
      <c r="BT102" s="797"/>
      <c r="BU102" s="797"/>
      <c r="BV102" s="797"/>
      <c r="BW102" s="797"/>
      <c r="BX102" s="797"/>
      <c r="BY102" s="797"/>
      <c r="BZ102" s="797"/>
      <c r="CA102" s="797"/>
      <c r="CB102" s="797"/>
      <c r="CC102" s="797"/>
      <c r="CD102" s="797"/>
      <c r="CE102" s="797"/>
      <c r="CF102" s="797"/>
      <c r="CG102" s="798"/>
      <c r="CH102" s="894"/>
      <c r="CI102" s="895"/>
      <c r="CJ102" s="895"/>
      <c r="CK102" s="895"/>
      <c r="CL102" s="896"/>
      <c r="CM102" s="894"/>
      <c r="CN102" s="895"/>
      <c r="CO102" s="895"/>
      <c r="CP102" s="895"/>
      <c r="CQ102" s="896"/>
      <c r="CR102" s="897">
        <v>4966</v>
      </c>
      <c r="CS102" s="859"/>
      <c r="CT102" s="859"/>
      <c r="CU102" s="859"/>
      <c r="CV102" s="898"/>
      <c r="CW102" s="897">
        <v>929</v>
      </c>
      <c r="CX102" s="859"/>
      <c r="CY102" s="859"/>
      <c r="CZ102" s="859"/>
      <c r="DA102" s="898"/>
      <c r="DB102" s="897">
        <v>16896</v>
      </c>
      <c r="DC102" s="859"/>
      <c r="DD102" s="859"/>
      <c r="DE102" s="859"/>
      <c r="DF102" s="898"/>
      <c r="DG102" s="897" t="s">
        <v>620</v>
      </c>
      <c r="DH102" s="859"/>
      <c r="DI102" s="859"/>
      <c r="DJ102" s="859"/>
      <c r="DK102" s="898"/>
      <c r="DL102" s="897" t="s">
        <v>620</v>
      </c>
      <c r="DM102" s="859"/>
      <c r="DN102" s="859"/>
      <c r="DO102" s="859"/>
      <c r="DP102" s="898"/>
      <c r="DQ102" s="897" t="s">
        <v>620</v>
      </c>
      <c r="DR102" s="859"/>
      <c r="DS102" s="859"/>
      <c r="DT102" s="859"/>
      <c r="DU102" s="898"/>
      <c r="DV102" s="796"/>
      <c r="DW102" s="797"/>
      <c r="DX102" s="797"/>
      <c r="DY102" s="797"/>
      <c r="DZ102" s="921"/>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22" t="s">
        <v>439</v>
      </c>
      <c r="BR103" s="922"/>
      <c r="BS103" s="922"/>
      <c r="BT103" s="922"/>
      <c r="BU103" s="922"/>
      <c r="BV103" s="922"/>
      <c r="BW103" s="922"/>
      <c r="BX103" s="922"/>
      <c r="BY103" s="922"/>
      <c r="BZ103" s="922"/>
      <c r="CA103" s="922"/>
      <c r="CB103" s="922"/>
      <c r="CC103" s="922"/>
      <c r="CD103" s="922"/>
      <c r="CE103" s="922"/>
      <c r="CF103" s="922"/>
      <c r="CG103" s="922"/>
      <c r="CH103" s="922"/>
      <c r="CI103" s="922"/>
      <c r="CJ103" s="922"/>
      <c r="CK103" s="922"/>
      <c r="CL103" s="922"/>
      <c r="CM103" s="922"/>
      <c r="CN103" s="922"/>
      <c r="CO103" s="922"/>
      <c r="CP103" s="922"/>
      <c r="CQ103" s="922"/>
      <c r="CR103" s="922"/>
      <c r="CS103" s="922"/>
      <c r="CT103" s="922"/>
      <c r="CU103" s="922"/>
      <c r="CV103" s="922"/>
      <c r="CW103" s="922"/>
      <c r="CX103" s="922"/>
      <c r="CY103" s="922"/>
      <c r="CZ103" s="922"/>
      <c r="DA103" s="922"/>
      <c r="DB103" s="922"/>
      <c r="DC103" s="922"/>
      <c r="DD103" s="922"/>
      <c r="DE103" s="922"/>
      <c r="DF103" s="922"/>
      <c r="DG103" s="922"/>
      <c r="DH103" s="922"/>
      <c r="DI103" s="922"/>
      <c r="DJ103" s="922"/>
      <c r="DK103" s="922"/>
      <c r="DL103" s="922"/>
      <c r="DM103" s="922"/>
      <c r="DN103" s="922"/>
      <c r="DO103" s="922"/>
      <c r="DP103" s="922"/>
      <c r="DQ103" s="922"/>
      <c r="DR103" s="922"/>
      <c r="DS103" s="922"/>
      <c r="DT103" s="922"/>
      <c r="DU103" s="922"/>
      <c r="DV103" s="922"/>
      <c r="DW103" s="922"/>
      <c r="DX103" s="922"/>
      <c r="DY103" s="922"/>
      <c r="DZ103" s="922"/>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23" t="s">
        <v>440</v>
      </c>
      <c r="BR104" s="923"/>
      <c r="BS104" s="923"/>
      <c r="BT104" s="923"/>
      <c r="BU104" s="923"/>
      <c r="BV104" s="923"/>
      <c r="BW104" s="923"/>
      <c r="BX104" s="923"/>
      <c r="BY104" s="923"/>
      <c r="BZ104" s="923"/>
      <c r="CA104" s="923"/>
      <c r="CB104" s="923"/>
      <c r="CC104" s="923"/>
      <c r="CD104" s="923"/>
      <c r="CE104" s="923"/>
      <c r="CF104" s="923"/>
      <c r="CG104" s="923"/>
      <c r="CH104" s="923"/>
      <c r="CI104" s="923"/>
      <c r="CJ104" s="923"/>
      <c r="CK104" s="923"/>
      <c r="CL104" s="923"/>
      <c r="CM104" s="923"/>
      <c r="CN104" s="923"/>
      <c r="CO104" s="923"/>
      <c r="CP104" s="923"/>
      <c r="CQ104" s="923"/>
      <c r="CR104" s="923"/>
      <c r="CS104" s="923"/>
      <c r="CT104" s="923"/>
      <c r="CU104" s="923"/>
      <c r="CV104" s="923"/>
      <c r="CW104" s="923"/>
      <c r="CX104" s="923"/>
      <c r="CY104" s="923"/>
      <c r="CZ104" s="923"/>
      <c r="DA104" s="923"/>
      <c r="DB104" s="923"/>
      <c r="DC104" s="923"/>
      <c r="DD104" s="923"/>
      <c r="DE104" s="923"/>
      <c r="DF104" s="923"/>
      <c r="DG104" s="923"/>
      <c r="DH104" s="923"/>
      <c r="DI104" s="923"/>
      <c r="DJ104" s="923"/>
      <c r="DK104" s="923"/>
      <c r="DL104" s="923"/>
      <c r="DM104" s="923"/>
      <c r="DN104" s="923"/>
      <c r="DO104" s="923"/>
      <c r="DP104" s="923"/>
      <c r="DQ104" s="923"/>
      <c r="DR104" s="923"/>
      <c r="DS104" s="923"/>
      <c r="DT104" s="923"/>
      <c r="DU104" s="923"/>
      <c r="DV104" s="923"/>
      <c r="DW104" s="923"/>
      <c r="DX104" s="923"/>
      <c r="DY104" s="923"/>
      <c r="DZ104" s="923"/>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441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24" t="s">
        <v>443</v>
      </c>
      <c r="B108" s="925"/>
      <c r="C108" s="925"/>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925"/>
      <c r="AH108" s="925"/>
      <c r="AI108" s="925"/>
      <c r="AJ108" s="925"/>
      <c r="AK108" s="925"/>
      <c r="AL108" s="925"/>
      <c r="AM108" s="925"/>
      <c r="AN108" s="925"/>
      <c r="AO108" s="925"/>
      <c r="AP108" s="925"/>
      <c r="AQ108" s="925"/>
      <c r="AR108" s="925"/>
      <c r="AS108" s="925"/>
      <c r="AT108" s="926"/>
      <c r="AU108" s="924" t="s">
        <v>444</v>
      </c>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5"/>
      <c r="BX108" s="925"/>
      <c r="BY108" s="925"/>
      <c r="BZ108" s="925"/>
      <c r="CA108" s="925"/>
      <c r="CB108" s="925"/>
      <c r="CC108" s="925"/>
      <c r="CD108" s="925"/>
      <c r="CE108" s="925"/>
      <c r="CF108" s="925"/>
      <c r="CG108" s="925"/>
      <c r="CH108" s="925"/>
      <c r="CI108" s="925"/>
      <c r="CJ108" s="925"/>
      <c r="CK108" s="925"/>
      <c r="CL108" s="925"/>
      <c r="CM108" s="925"/>
      <c r="CN108" s="925"/>
      <c r="CO108" s="925"/>
      <c r="CP108" s="925"/>
      <c r="CQ108" s="925"/>
      <c r="CR108" s="925"/>
      <c r="CS108" s="925"/>
      <c r="CT108" s="925"/>
      <c r="CU108" s="925"/>
      <c r="CV108" s="925"/>
      <c r="CW108" s="925"/>
      <c r="CX108" s="925"/>
      <c r="CY108" s="925"/>
      <c r="CZ108" s="925"/>
      <c r="DA108" s="925"/>
      <c r="DB108" s="925"/>
      <c r="DC108" s="925"/>
      <c r="DD108" s="925"/>
      <c r="DE108" s="925"/>
      <c r="DF108" s="925"/>
      <c r="DG108" s="925"/>
      <c r="DH108" s="925"/>
      <c r="DI108" s="925"/>
      <c r="DJ108" s="925"/>
      <c r="DK108" s="925"/>
      <c r="DL108" s="925"/>
      <c r="DM108" s="925"/>
      <c r="DN108" s="925"/>
      <c r="DO108" s="925"/>
      <c r="DP108" s="925"/>
      <c r="DQ108" s="925"/>
      <c r="DR108" s="925"/>
      <c r="DS108" s="925"/>
      <c r="DT108" s="925"/>
      <c r="DU108" s="925"/>
      <c r="DV108" s="925"/>
      <c r="DW108" s="925"/>
      <c r="DX108" s="925"/>
      <c r="DY108" s="925"/>
      <c r="DZ108" s="926"/>
    </row>
    <row r="109" spans="1:131" s="230" customFormat="1" ht="26.25" customHeight="1" x14ac:dyDescent="0.15">
      <c r="A109" s="919" t="s">
        <v>445</v>
      </c>
      <c r="B109" s="900"/>
      <c r="C109" s="900"/>
      <c r="D109" s="900"/>
      <c r="E109" s="900"/>
      <c r="F109" s="900"/>
      <c r="G109" s="900"/>
      <c r="H109" s="900"/>
      <c r="I109" s="900"/>
      <c r="J109" s="900"/>
      <c r="K109" s="900"/>
      <c r="L109" s="900"/>
      <c r="M109" s="900"/>
      <c r="N109" s="900"/>
      <c r="O109" s="900"/>
      <c r="P109" s="900"/>
      <c r="Q109" s="900"/>
      <c r="R109" s="900"/>
      <c r="S109" s="900"/>
      <c r="T109" s="900"/>
      <c r="U109" s="900"/>
      <c r="V109" s="900"/>
      <c r="W109" s="900"/>
      <c r="X109" s="900"/>
      <c r="Y109" s="900"/>
      <c r="Z109" s="901"/>
      <c r="AA109" s="899" t="s">
        <v>446</v>
      </c>
      <c r="AB109" s="900"/>
      <c r="AC109" s="900"/>
      <c r="AD109" s="900"/>
      <c r="AE109" s="901"/>
      <c r="AF109" s="899" t="s">
        <v>447</v>
      </c>
      <c r="AG109" s="900"/>
      <c r="AH109" s="900"/>
      <c r="AI109" s="900"/>
      <c r="AJ109" s="901"/>
      <c r="AK109" s="899" t="s">
        <v>312</v>
      </c>
      <c r="AL109" s="900"/>
      <c r="AM109" s="900"/>
      <c r="AN109" s="900"/>
      <c r="AO109" s="901"/>
      <c r="AP109" s="899" t="s">
        <v>448</v>
      </c>
      <c r="AQ109" s="900"/>
      <c r="AR109" s="900"/>
      <c r="AS109" s="900"/>
      <c r="AT109" s="902"/>
      <c r="AU109" s="919" t="s">
        <v>445</v>
      </c>
      <c r="AV109" s="900"/>
      <c r="AW109" s="900"/>
      <c r="AX109" s="900"/>
      <c r="AY109" s="900"/>
      <c r="AZ109" s="900"/>
      <c r="BA109" s="900"/>
      <c r="BB109" s="900"/>
      <c r="BC109" s="900"/>
      <c r="BD109" s="900"/>
      <c r="BE109" s="900"/>
      <c r="BF109" s="900"/>
      <c r="BG109" s="900"/>
      <c r="BH109" s="900"/>
      <c r="BI109" s="900"/>
      <c r="BJ109" s="900"/>
      <c r="BK109" s="900"/>
      <c r="BL109" s="900"/>
      <c r="BM109" s="900"/>
      <c r="BN109" s="900"/>
      <c r="BO109" s="900"/>
      <c r="BP109" s="901"/>
      <c r="BQ109" s="899" t="s">
        <v>446</v>
      </c>
      <c r="BR109" s="900"/>
      <c r="BS109" s="900"/>
      <c r="BT109" s="900"/>
      <c r="BU109" s="901"/>
      <c r="BV109" s="899" t="s">
        <v>447</v>
      </c>
      <c r="BW109" s="900"/>
      <c r="BX109" s="900"/>
      <c r="BY109" s="900"/>
      <c r="BZ109" s="901"/>
      <c r="CA109" s="899" t="s">
        <v>312</v>
      </c>
      <c r="CB109" s="900"/>
      <c r="CC109" s="900"/>
      <c r="CD109" s="900"/>
      <c r="CE109" s="901"/>
      <c r="CF109" s="920" t="s">
        <v>448</v>
      </c>
      <c r="CG109" s="920"/>
      <c r="CH109" s="920"/>
      <c r="CI109" s="920"/>
      <c r="CJ109" s="920"/>
      <c r="CK109" s="899" t="s">
        <v>449</v>
      </c>
      <c r="CL109" s="900"/>
      <c r="CM109" s="900"/>
      <c r="CN109" s="900"/>
      <c r="CO109" s="900"/>
      <c r="CP109" s="900"/>
      <c r="CQ109" s="900"/>
      <c r="CR109" s="900"/>
      <c r="CS109" s="900"/>
      <c r="CT109" s="900"/>
      <c r="CU109" s="900"/>
      <c r="CV109" s="900"/>
      <c r="CW109" s="900"/>
      <c r="CX109" s="900"/>
      <c r="CY109" s="900"/>
      <c r="CZ109" s="900"/>
      <c r="DA109" s="900"/>
      <c r="DB109" s="900"/>
      <c r="DC109" s="900"/>
      <c r="DD109" s="900"/>
      <c r="DE109" s="900"/>
      <c r="DF109" s="901"/>
      <c r="DG109" s="899" t="s">
        <v>446</v>
      </c>
      <c r="DH109" s="900"/>
      <c r="DI109" s="900"/>
      <c r="DJ109" s="900"/>
      <c r="DK109" s="901"/>
      <c r="DL109" s="899" t="s">
        <v>447</v>
      </c>
      <c r="DM109" s="900"/>
      <c r="DN109" s="900"/>
      <c r="DO109" s="900"/>
      <c r="DP109" s="901"/>
      <c r="DQ109" s="899" t="s">
        <v>312</v>
      </c>
      <c r="DR109" s="900"/>
      <c r="DS109" s="900"/>
      <c r="DT109" s="900"/>
      <c r="DU109" s="901"/>
      <c r="DV109" s="899" t="s">
        <v>448</v>
      </c>
      <c r="DW109" s="900"/>
      <c r="DX109" s="900"/>
      <c r="DY109" s="900"/>
      <c r="DZ109" s="902"/>
    </row>
    <row r="110" spans="1:131" s="230" customFormat="1" ht="26.25" customHeight="1" x14ac:dyDescent="0.15">
      <c r="A110" s="903" t="s">
        <v>450</v>
      </c>
      <c r="B110" s="904"/>
      <c r="C110" s="904"/>
      <c r="D110" s="904"/>
      <c r="E110" s="904"/>
      <c r="F110" s="904"/>
      <c r="G110" s="904"/>
      <c r="H110" s="904"/>
      <c r="I110" s="904"/>
      <c r="J110" s="904"/>
      <c r="K110" s="904"/>
      <c r="L110" s="904"/>
      <c r="M110" s="904"/>
      <c r="N110" s="904"/>
      <c r="O110" s="904"/>
      <c r="P110" s="904"/>
      <c r="Q110" s="904"/>
      <c r="R110" s="904"/>
      <c r="S110" s="904"/>
      <c r="T110" s="904"/>
      <c r="U110" s="904"/>
      <c r="V110" s="904"/>
      <c r="W110" s="904"/>
      <c r="X110" s="904"/>
      <c r="Y110" s="904"/>
      <c r="Z110" s="905"/>
      <c r="AA110" s="906">
        <v>29066881</v>
      </c>
      <c r="AB110" s="907"/>
      <c r="AC110" s="907"/>
      <c r="AD110" s="907"/>
      <c r="AE110" s="908"/>
      <c r="AF110" s="909">
        <v>29254910</v>
      </c>
      <c r="AG110" s="907"/>
      <c r="AH110" s="907"/>
      <c r="AI110" s="907"/>
      <c r="AJ110" s="908"/>
      <c r="AK110" s="909">
        <v>29989075</v>
      </c>
      <c r="AL110" s="907"/>
      <c r="AM110" s="907"/>
      <c r="AN110" s="907"/>
      <c r="AO110" s="908"/>
      <c r="AP110" s="910">
        <v>16.399999999999999</v>
      </c>
      <c r="AQ110" s="911"/>
      <c r="AR110" s="911"/>
      <c r="AS110" s="911"/>
      <c r="AT110" s="912"/>
      <c r="AU110" s="913" t="s">
        <v>74</v>
      </c>
      <c r="AV110" s="914"/>
      <c r="AW110" s="914"/>
      <c r="AX110" s="914"/>
      <c r="AY110" s="914"/>
      <c r="AZ110" s="936" t="s">
        <v>451</v>
      </c>
      <c r="BA110" s="904"/>
      <c r="BB110" s="904"/>
      <c r="BC110" s="904"/>
      <c r="BD110" s="904"/>
      <c r="BE110" s="904"/>
      <c r="BF110" s="904"/>
      <c r="BG110" s="904"/>
      <c r="BH110" s="904"/>
      <c r="BI110" s="904"/>
      <c r="BJ110" s="904"/>
      <c r="BK110" s="904"/>
      <c r="BL110" s="904"/>
      <c r="BM110" s="904"/>
      <c r="BN110" s="904"/>
      <c r="BO110" s="904"/>
      <c r="BP110" s="905"/>
      <c r="BQ110" s="937">
        <v>363236015</v>
      </c>
      <c r="BR110" s="938"/>
      <c r="BS110" s="938"/>
      <c r="BT110" s="938"/>
      <c r="BU110" s="938"/>
      <c r="BV110" s="938">
        <v>372559980</v>
      </c>
      <c r="BW110" s="938"/>
      <c r="BX110" s="938"/>
      <c r="BY110" s="938"/>
      <c r="BZ110" s="938"/>
      <c r="CA110" s="938">
        <v>377958747</v>
      </c>
      <c r="CB110" s="938"/>
      <c r="CC110" s="938"/>
      <c r="CD110" s="938"/>
      <c r="CE110" s="938"/>
      <c r="CF110" s="951">
        <v>207.3</v>
      </c>
      <c r="CG110" s="952"/>
      <c r="CH110" s="952"/>
      <c r="CI110" s="952"/>
      <c r="CJ110" s="952"/>
      <c r="CK110" s="953" t="s">
        <v>452</v>
      </c>
      <c r="CL110" s="954"/>
      <c r="CM110" s="936" t="s">
        <v>453</v>
      </c>
      <c r="CN110" s="904"/>
      <c r="CO110" s="904"/>
      <c r="CP110" s="904"/>
      <c r="CQ110" s="904"/>
      <c r="CR110" s="904"/>
      <c r="CS110" s="904"/>
      <c r="CT110" s="904"/>
      <c r="CU110" s="904"/>
      <c r="CV110" s="904"/>
      <c r="CW110" s="904"/>
      <c r="CX110" s="904"/>
      <c r="CY110" s="904"/>
      <c r="CZ110" s="904"/>
      <c r="DA110" s="904"/>
      <c r="DB110" s="904"/>
      <c r="DC110" s="904"/>
      <c r="DD110" s="904"/>
      <c r="DE110" s="904"/>
      <c r="DF110" s="905"/>
      <c r="DG110" s="937" t="s">
        <v>395</v>
      </c>
      <c r="DH110" s="938"/>
      <c r="DI110" s="938"/>
      <c r="DJ110" s="938"/>
      <c r="DK110" s="938"/>
      <c r="DL110" s="938" t="s">
        <v>395</v>
      </c>
      <c r="DM110" s="938"/>
      <c r="DN110" s="938"/>
      <c r="DO110" s="938"/>
      <c r="DP110" s="938"/>
      <c r="DQ110" s="938" t="s">
        <v>395</v>
      </c>
      <c r="DR110" s="938"/>
      <c r="DS110" s="938"/>
      <c r="DT110" s="938"/>
      <c r="DU110" s="938"/>
      <c r="DV110" s="939" t="s">
        <v>454</v>
      </c>
      <c r="DW110" s="939"/>
      <c r="DX110" s="939"/>
      <c r="DY110" s="939"/>
      <c r="DZ110" s="940"/>
    </row>
    <row r="111" spans="1:131" s="230" customFormat="1" ht="26.25" customHeight="1" x14ac:dyDescent="0.15">
      <c r="A111" s="941" t="s">
        <v>455</v>
      </c>
      <c r="B111" s="942"/>
      <c r="C111" s="942"/>
      <c r="D111" s="942"/>
      <c r="E111" s="942"/>
      <c r="F111" s="942"/>
      <c r="G111" s="942"/>
      <c r="H111" s="942"/>
      <c r="I111" s="942"/>
      <c r="J111" s="942"/>
      <c r="K111" s="942"/>
      <c r="L111" s="942"/>
      <c r="M111" s="942"/>
      <c r="N111" s="942"/>
      <c r="O111" s="942"/>
      <c r="P111" s="942"/>
      <c r="Q111" s="942"/>
      <c r="R111" s="942"/>
      <c r="S111" s="942"/>
      <c r="T111" s="942"/>
      <c r="U111" s="942"/>
      <c r="V111" s="942"/>
      <c r="W111" s="942"/>
      <c r="X111" s="942"/>
      <c r="Y111" s="942"/>
      <c r="Z111" s="943"/>
      <c r="AA111" s="944" t="s">
        <v>456</v>
      </c>
      <c r="AB111" s="945"/>
      <c r="AC111" s="945"/>
      <c r="AD111" s="945"/>
      <c r="AE111" s="946"/>
      <c r="AF111" s="947" t="s">
        <v>456</v>
      </c>
      <c r="AG111" s="945"/>
      <c r="AH111" s="945"/>
      <c r="AI111" s="945"/>
      <c r="AJ111" s="946"/>
      <c r="AK111" s="947" t="s">
        <v>457</v>
      </c>
      <c r="AL111" s="945"/>
      <c r="AM111" s="945"/>
      <c r="AN111" s="945"/>
      <c r="AO111" s="946"/>
      <c r="AP111" s="948" t="s">
        <v>456</v>
      </c>
      <c r="AQ111" s="949"/>
      <c r="AR111" s="949"/>
      <c r="AS111" s="949"/>
      <c r="AT111" s="950"/>
      <c r="AU111" s="915"/>
      <c r="AV111" s="916"/>
      <c r="AW111" s="916"/>
      <c r="AX111" s="916"/>
      <c r="AY111" s="916"/>
      <c r="AZ111" s="929" t="s">
        <v>458</v>
      </c>
      <c r="BA111" s="930"/>
      <c r="BB111" s="930"/>
      <c r="BC111" s="930"/>
      <c r="BD111" s="930"/>
      <c r="BE111" s="930"/>
      <c r="BF111" s="930"/>
      <c r="BG111" s="930"/>
      <c r="BH111" s="930"/>
      <c r="BI111" s="930"/>
      <c r="BJ111" s="930"/>
      <c r="BK111" s="930"/>
      <c r="BL111" s="930"/>
      <c r="BM111" s="930"/>
      <c r="BN111" s="930"/>
      <c r="BO111" s="930"/>
      <c r="BP111" s="931"/>
      <c r="BQ111" s="932">
        <v>14750417</v>
      </c>
      <c r="BR111" s="933"/>
      <c r="BS111" s="933"/>
      <c r="BT111" s="933"/>
      <c r="BU111" s="933"/>
      <c r="BV111" s="933">
        <v>14453016</v>
      </c>
      <c r="BW111" s="933"/>
      <c r="BX111" s="933"/>
      <c r="BY111" s="933"/>
      <c r="BZ111" s="933"/>
      <c r="CA111" s="933">
        <v>13914728</v>
      </c>
      <c r="CB111" s="933"/>
      <c r="CC111" s="933"/>
      <c r="CD111" s="933"/>
      <c r="CE111" s="933"/>
      <c r="CF111" s="927">
        <v>7.6</v>
      </c>
      <c r="CG111" s="928"/>
      <c r="CH111" s="928"/>
      <c r="CI111" s="928"/>
      <c r="CJ111" s="928"/>
      <c r="CK111" s="955"/>
      <c r="CL111" s="956"/>
      <c r="CM111" s="929" t="s">
        <v>459</v>
      </c>
      <c r="CN111" s="930"/>
      <c r="CO111" s="930"/>
      <c r="CP111" s="930"/>
      <c r="CQ111" s="930"/>
      <c r="CR111" s="930"/>
      <c r="CS111" s="930"/>
      <c r="CT111" s="930"/>
      <c r="CU111" s="930"/>
      <c r="CV111" s="930"/>
      <c r="CW111" s="930"/>
      <c r="CX111" s="930"/>
      <c r="CY111" s="930"/>
      <c r="CZ111" s="930"/>
      <c r="DA111" s="930"/>
      <c r="DB111" s="930"/>
      <c r="DC111" s="930"/>
      <c r="DD111" s="930"/>
      <c r="DE111" s="930"/>
      <c r="DF111" s="931"/>
      <c r="DG111" s="932" t="s">
        <v>395</v>
      </c>
      <c r="DH111" s="933"/>
      <c r="DI111" s="933"/>
      <c r="DJ111" s="933"/>
      <c r="DK111" s="933"/>
      <c r="DL111" s="933" t="s">
        <v>395</v>
      </c>
      <c r="DM111" s="933"/>
      <c r="DN111" s="933"/>
      <c r="DO111" s="933"/>
      <c r="DP111" s="933"/>
      <c r="DQ111" s="933" t="s">
        <v>457</v>
      </c>
      <c r="DR111" s="933"/>
      <c r="DS111" s="933"/>
      <c r="DT111" s="933"/>
      <c r="DU111" s="933"/>
      <c r="DV111" s="934" t="s">
        <v>460</v>
      </c>
      <c r="DW111" s="934"/>
      <c r="DX111" s="934"/>
      <c r="DY111" s="934"/>
      <c r="DZ111" s="935"/>
    </row>
    <row r="112" spans="1:131" s="230" customFormat="1" ht="26.25" customHeight="1" x14ac:dyDescent="0.15">
      <c r="A112" s="959" t="s">
        <v>461</v>
      </c>
      <c r="B112" s="960"/>
      <c r="C112" s="930" t="s">
        <v>462</v>
      </c>
      <c r="D112" s="930"/>
      <c r="E112" s="930"/>
      <c r="F112" s="930"/>
      <c r="G112" s="930"/>
      <c r="H112" s="930"/>
      <c r="I112" s="930"/>
      <c r="J112" s="930"/>
      <c r="K112" s="930"/>
      <c r="L112" s="930"/>
      <c r="M112" s="930"/>
      <c r="N112" s="930"/>
      <c r="O112" s="930"/>
      <c r="P112" s="930"/>
      <c r="Q112" s="930"/>
      <c r="R112" s="930"/>
      <c r="S112" s="930"/>
      <c r="T112" s="930"/>
      <c r="U112" s="930"/>
      <c r="V112" s="930"/>
      <c r="W112" s="930"/>
      <c r="X112" s="930"/>
      <c r="Y112" s="930"/>
      <c r="Z112" s="931"/>
      <c r="AA112" s="965">
        <v>3175333</v>
      </c>
      <c r="AB112" s="966"/>
      <c r="AC112" s="966"/>
      <c r="AD112" s="966"/>
      <c r="AE112" s="967"/>
      <c r="AF112" s="968">
        <v>3333333</v>
      </c>
      <c r="AG112" s="966"/>
      <c r="AH112" s="966"/>
      <c r="AI112" s="966"/>
      <c r="AJ112" s="967"/>
      <c r="AK112" s="968">
        <v>3333333</v>
      </c>
      <c r="AL112" s="966"/>
      <c r="AM112" s="966"/>
      <c r="AN112" s="966"/>
      <c r="AO112" s="967"/>
      <c r="AP112" s="969">
        <v>1.8</v>
      </c>
      <c r="AQ112" s="970"/>
      <c r="AR112" s="970"/>
      <c r="AS112" s="970"/>
      <c r="AT112" s="971"/>
      <c r="AU112" s="915"/>
      <c r="AV112" s="916"/>
      <c r="AW112" s="916"/>
      <c r="AX112" s="916"/>
      <c r="AY112" s="916"/>
      <c r="AZ112" s="929" t="s">
        <v>463</v>
      </c>
      <c r="BA112" s="930"/>
      <c r="BB112" s="930"/>
      <c r="BC112" s="930"/>
      <c r="BD112" s="930"/>
      <c r="BE112" s="930"/>
      <c r="BF112" s="930"/>
      <c r="BG112" s="930"/>
      <c r="BH112" s="930"/>
      <c r="BI112" s="930"/>
      <c r="BJ112" s="930"/>
      <c r="BK112" s="930"/>
      <c r="BL112" s="930"/>
      <c r="BM112" s="930"/>
      <c r="BN112" s="930"/>
      <c r="BO112" s="930"/>
      <c r="BP112" s="931"/>
      <c r="BQ112" s="932">
        <v>92894214</v>
      </c>
      <c r="BR112" s="933"/>
      <c r="BS112" s="933"/>
      <c r="BT112" s="933"/>
      <c r="BU112" s="933"/>
      <c r="BV112" s="933">
        <v>92410425</v>
      </c>
      <c r="BW112" s="933"/>
      <c r="BX112" s="933"/>
      <c r="BY112" s="933"/>
      <c r="BZ112" s="933"/>
      <c r="CA112" s="933">
        <v>90228639</v>
      </c>
      <c r="CB112" s="933"/>
      <c r="CC112" s="933"/>
      <c r="CD112" s="933"/>
      <c r="CE112" s="933"/>
      <c r="CF112" s="927">
        <v>49.5</v>
      </c>
      <c r="CG112" s="928"/>
      <c r="CH112" s="928"/>
      <c r="CI112" s="928"/>
      <c r="CJ112" s="928"/>
      <c r="CK112" s="955"/>
      <c r="CL112" s="956"/>
      <c r="CM112" s="929" t="s">
        <v>464</v>
      </c>
      <c r="CN112" s="930"/>
      <c r="CO112" s="930"/>
      <c r="CP112" s="930"/>
      <c r="CQ112" s="930"/>
      <c r="CR112" s="930"/>
      <c r="CS112" s="930"/>
      <c r="CT112" s="930"/>
      <c r="CU112" s="930"/>
      <c r="CV112" s="930"/>
      <c r="CW112" s="930"/>
      <c r="CX112" s="930"/>
      <c r="CY112" s="930"/>
      <c r="CZ112" s="930"/>
      <c r="DA112" s="930"/>
      <c r="DB112" s="930"/>
      <c r="DC112" s="930"/>
      <c r="DD112" s="930"/>
      <c r="DE112" s="930"/>
      <c r="DF112" s="931"/>
      <c r="DG112" s="932" t="s">
        <v>395</v>
      </c>
      <c r="DH112" s="933"/>
      <c r="DI112" s="933"/>
      <c r="DJ112" s="933"/>
      <c r="DK112" s="933"/>
      <c r="DL112" s="933" t="s">
        <v>460</v>
      </c>
      <c r="DM112" s="933"/>
      <c r="DN112" s="933"/>
      <c r="DO112" s="933"/>
      <c r="DP112" s="933"/>
      <c r="DQ112" s="933" t="s">
        <v>460</v>
      </c>
      <c r="DR112" s="933"/>
      <c r="DS112" s="933"/>
      <c r="DT112" s="933"/>
      <c r="DU112" s="933"/>
      <c r="DV112" s="934" t="s">
        <v>395</v>
      </c>
      <c r="DW112" s="934"/>
      <c r="DX112" s="934"/>
      <c r="DY112" s="934"/>
      <c r="DZ112" s="935"/>
    </row>
    <row r="113" spans="1:130" s="230" customFormat="1" ht="26.25" customHeight="1" x14ac:dyDescent="0.15">
      <c r="A113" s="961"/>
      <c r="B113" s="962"/>
      <c r="C113" s="930" t="s">
        <v>465</v>
      </c>
      <c r="D113" s="930"/>
      <c r="E113" s="930"/>
      <c r="F113" s="930"/>
      <c r="G113" s="930"/>
      <c r="H113" s="930"/>
      <c r="I113" s="930"/>
      <c r="J113" s="930"/>
      <c r="K113" s="930"/>
      <c r="L113" s="930"/>
      <c r="M113" s="930"/>
      <c r="N113" s="930"/>
      <c r="O113" s="930"/>
      <c r="P113" s="930"/>
      <c r="Q113" s="930"/>
      <c r="R113" s="930"/>
      <c r="S113" s="930"/>
      <c r="T113" s="930"/>
      <c r="U113" s="930"/>
      <c r="V113" s="930"/>
      <c r="W113" s="930"/>
      <c r="X113" s="930"/>
      <c r="Y113" s="930"/>
      <c r="Z113" s="931"/>
      <c r="AA113" s="944">
        <v>6213597</v>
      </c>
      <c r="AB113" s="945"/>
      <c r="AC113" s="945"/>
      <c r="AD113" s="945"/>
      <c r="AE113" s="946"/>
      <c r="AF113" s="947">
        <v>6000753</v>
      </c>
      <c r="AG113" s="945"/>
      <c r="AH113" s="945"/>
      <c r="AI113" s="945"/>
      <c r="AJ113" s="946"/>
      <c r="AK113" s="947">
        <v>5859847</v>
      </c>
      <c r="AL113" s="945"/>
      <c r="AM113" s="945"/>
      <c r="AN113" s="945"/>
      <c r="AO113" s="946"/>
      <c r="AP113" s="948">
        <v>3.2</v>
      </c>
      <c r="AQ113" s="949"/>
      <c r="AR113" s="949"/>
      <c r="AS113" s="949"/>
      <c r="AT113" s="950"/>
      <c r="AU113" s="915"/>
      <c r="AV113" s="916"/>
      <c r="AW113" s="916"/>
      <c r="AX113" s="916"/>
      <c r="AY113" s="916"/>
      <c r="AZ113" s="929" t="s">
        <v>466</v>
      </c>
      <c r="BA113" s="930"/>
      <c r="BB113" s="930"/>
      <c r="BC113" s="930"/>
      <c r="BD113" s="930"/>
      <c r="BE113" s="930"/>
      <c r="BF113" s="930"/>
      <c r="BG113" s="930"/>
      <c r="BH113" s="930"/>
      <c r="BI113" s="930"/>
      <c r="BJ113" s="930"/>
      <c r="BK113" s="930"/>
      <c r="BL113" s="930"/>
      <c r="BM113" s="930"/>
      <c r="BN113" s="930"/>
      <c r="BO113" s="930"/>
      <c r="BP113" s="931"/>
      <c r="BQ113" s="932">
        <v>126675</v>
      </c>
      <c r="BR113" s="933"/>
      <c r="BS113" s="933"/>
      <c r="BT113" s="933"/>
      <c r="BU113" s="933"/>
      <c r="BV113" s="933">
        <v>122244</v>
      </c>
      <c r="BW113" s="933"/>
      <c r="BX113" s="933"/>
      <c r="BY113" s="933"/>
      <c r="BZ113" s="933"/>
      <c r="CA113" s="933">
        <v>111753</v>
      </c>
      <c r="CB113" s="933"/>
      <c r="CC113" s="933"/>
      <c r="CD113" s="933"/>
      <c r="CE113" s="933"/>
      <c r="CF113" s="927">
        <v>0.1</v>
      </c>
      <c r="CG113" s="928"/>
      <c r="CH113" s="928"/>
      <c r="CI113" s="928"/>
      <c r="CJ113" s="928"/>
      <c r="CK113" s="955"/>
      <c r="CL113" s="956"/>
      <c r="CM113" s="929" t="s">
        <v>467</v>
      </c>
      <c r="CN113" s="930"/>
      <c r="CO113" s="930"/>
      <c r="CP113" s="930"/>
      <c r="CQ113" s="930"/>
      <c r="CR113" s="930"/>
      <c r="CS113" s="930"/>
      <c r="CT113" s="930"/>
      <c r="CU113" s="930"/>
      <c r="CV113" s="930"/>
      <c r="CW113" s="930"/>
      <c r="CX113" s="930"/>
      <c r="CY113" s="930"/>
      <c r="CZ113" s="930"/>
      <c r="DA113" s="930"/>
      <c r="DB113" s="930"/>
      <c r="DC113" s="930"/>
      <c r="DD113" s="930"/>
      <c r="DE113" s="930"/>
      <c r="DF113" s="931"/>
      <c r="DG113" s="965" t="s">
        <v>460</v>
      </c>
      <c r="DH113" s="966"/>
      <c r="DI113" s="966"/>
      <c r="DJ113" s="966"/>
      <c r="DK113" s="967"/>
      <c r="DL113" s="968" t="s">
        <v>457</v>
      </c>
      <c r="DM113" s="966"/>
      <c r="DN113" s="966"/>
      <c r="DO113" s="966"/>
      <c r="DP113" s="967"/>
      <c r="DQ113" s="968" t="s">
        <v>460</v>
      </c>
      <c r="DR113" s="966"/>
      <c r="DS113" s="966"/>
      <c r="DT113" s="966"/>
      <c r="DU113" s="967"/>
      <c r="DV113" s="969" t="s">
        <v>395</v>
      </c>
      <c r="DW113" s="970"/>
      <c r="DX113" s="970"/>
      <c r="DY113" s="970"/>
      <c r="DZ113" s="971"/>
    </row>
    <row r="114" spans="1:130" s="230" customFormat="1" ht="26.25" customHeight="1" x14ac:dyDescent="0.15">
      <c r="A114" s="961"/>
      <c r="B114" s="962"/>
      <c r="C114" s="930" t="s">
        <v>468</v>
      </c>
      <c r="D114" s="930"/>
      <c r="E114" s="930"/>
      <c r="F114" s="930"/>
      <c r="G114" s="930"/>
      <c r="H114" s="930"/>
      <c r="I114" s="930"/>
      <c r="J114" s="930"/>
      <c r="K114" s="930"/>
      <c r="L114" s="930"/>
      <c r="M114" s="930"/>
      <c r="N114" s="930"/>
      <c r="O114" s="930"/>
      <c r="P114" s="930"/>
      <c r="Q114" s="930"/>
      <c r="R114" s="930"/>
      <c r="S114" s="930"/>
      <c r="T114" s="930"/>
      <c r="U114" s="930"/>
      <c r="V114" s="930"/>
      <c r="W114" s="930"/>
      <c r="X114" s="930"/>
      <c r="Y114" s="930"/>
      <c r="Z114" s="931"/>
      <c r="AA114" s="965">
        <v>25057</v>
      </c>
      <c r="AB114" s="966"/>
      <c r="AC114" s="966"/>
      <c r="AD114" s="966"/>
      <c r="AE114" s="967"/>
      <c r="AF114" s="968">
        <v>21504</v>
      </c>
      <c r="AG114" s="966"/>
      <c r="AH114" s="966"/>
      <c r="AI114" s="966"/>
      <c r="AJ114" s="967"/>
      <c r="AK114" s="968">
        <v>20824</v>
      </c>
      <c r="AL114" s="966"/>
      <c r="AM114" s="966"/>
      <c r="AN114" s="966"/>
      <c r="AO114" s="967"/>
      <c r="AP114" s="969">
        <v>0</v>
      </c>
      <c r="AQ114" s="970"/>
      <c r="AR114" s="970"/>
      <c r="AS114" s="970"/>
      <c r="AT114" s="971"/>
      <c r="AU114" s="915"/>
      <c r="AV114" s="916"/>
      <c r="AW114" s="916"/>
      <c r="AX114" s="916"/>
      <c r="AY114" s="916"/>
      <c r="AZ114" s="929" t="s">
        <v>469</v>
      </c>
      <c r="BA114" s="930"/>
      <c r="BB114" s="930"/>
      <c r="BC114" s="930"/>
      <c r="BD114" s="930"/>
      <c r="BE114" s="930"/>
      <c r="BF114" s="930"/>
      <c r="BG114" s="930"/>
      <c r="BH114" s="930"/>
      <c r="BI114" s="930"/>
      <c r="BJ114" s="930"/>
      <c r="BK114" s="930"/>
      <c r="BL114" s="930"/>
      <c r="BM114" s="930"/>
      <c r="BN114" s="930"/>
      <c r="BO114" s="930"/>
      <c r="BP114" s="931"/>
      <c r="BQ114" s="932">
        <v>56831738</v>
      </c>
      <c r="BR114" s="933"/>
      <c r="BS114" s="933"/>
      <c r="BT114" s="933"/>
      <c r="BU114" s="933"/>
      <c r="BV114" s="933">
        <v>56280685</v>
      </c>
      <c r="BW114" s="933"/>
      <c r="BX114" s="933"/>
      <c r="BY114" s="933"/>
      <c r="BZ114" s="933"/>
      <c r="CA114" s="933">
        <v>53993735</v>
      </c>
      <c r="CB114" s="933"/>
      <c r="CC114" s="933"/>
      <c r="CD114" s="933"/>
      <c r="CE114" s="933"/>
      <c r="CF114" s="927">
        <v>29.6</v>
      </c>
      <c r="CG114" s="928"/>
      <c r="CH114" s="928"/>
      <c r="CI114" s="928"/>
      <c r="CJ114" s="928"/>
      <c r="CK114" s="955"/>
      <c r="CL114" s="956"/>
      <c r="CM114" s="929" t="s">
        <v>470</v>
      </c>
      <c r="CN114" s="930"/>
      <c r="CO114" s="930"/>
      <c r="CP114" s="930"/>
      <c r="CQ114" s="930"/>
      <c r="CR114" s="930"/>
      <c r="CS114" s="930"/>
      <c r="CT114" s="930"/>
      <c r="CU114" s="930"/>
      <c r="CV114" s="930"/>
      <c r="CW114" s="930"/>
      <c r="CX114" s="930"/>
      <c r="CY114" s="930"/>
      <c r="CZ114" s="930"/>
      <c r="DA114" s="930"/>
      <c r="DB114" s="930"/>
      <c r="DC114" s="930"/>
      <c r="DD114" s="930"/>
      <c r="DE114" s="930"/>
      <c r="DF114" s="931"/>
      <c r="DG114" s="965" t="s">
        <v>457</v>
      </c>
      <c r="DH114" s="966"/>
      <c r="DI114" s="966"/>
      <c r="DJ114" s="966"/>
      <c r="DK114" s="967"/>
      <c r="DL114" s="968" t="s">
        <v>460</v>
      </c>
      <c r="DM114" s="966"/>
      <c r="DN114" s="966"/>
      <c r="DO114" s="966"/>
      <c r="DP114" s="967"/>
      <c r="DQ114" s="968" t="s">
        <v>460</v>
      </c>
      <c r="DR114" s="966"/>
      <c r="DS114" s="966"/>
      <c r="DT114" s="966"/>
      <c r="DU114" s="967"/>
      <c r="DV114" s="969" t="s">
        <v>457</v>
      </c>
      <c r="DW114" s="970"/>
      <c r="DX114" s="970"/>
      <c r="DY114" s="970"/>
      <c r="DZ114" s="971"/>
    </row>
    <row r="115" spans="1:130" s="230" customFormat="1" ht="26.25" customHeight="1" x14ac:dyDescent="0.15">
      <c r="A115" s="961"/>
      <c r="B115" s="962"/>
      <c r="C115" s="930" t="s">
        <v>471</v>
      </c>
      <c r="D115" s="930"/>
      <c r="E115" s="930"/>
      <c r="F115" s="930"/>
      <c r="G115" s="930"/>
      <c r="H115" s="930"/>
      <c r="I115" s="930"/>
      <c r="J115" s="930"/>
      <c r="K115" s="930"/>
      <c r="L115" s="930"/>
      <c r="M115" s="930"/>
      <c r="N115" s="930"/>
      <c r="O115" s="930"/>
      <c r="P115" s="930"/>
      <c r="Q115" s="930"/>
      <c r="R115" s="930"/>
      <c r="S115" s="930"/>
      <c r="T115" s="930"/>
      <c r="U115" s="930"/>
      <c r="V115" s="930"/>
      <c r="W115" s="930"/>
      <c r="X115" s="930"/>
      <c r="Y115" s="930"/>
      <c r="Z115" s="931"/>
      <c r="AA115" s="944">
        <v>1152850</v>
      </c>
      <c r="AB115" s="945"/>
      <c r="AC115" s="945"/>
      <c r="AD115" s="945"/>
      <c r="AE115" s="946"/>
      <c r="AF115" s="947">
        <v>1101033</v>
      </c>
      <c r="AG115" s="945"/>
      <c r="AH115" s="945"/>
      <c r="AI115" s="945"/>
      <c r="AJ115" s="946"/>
      <c r="AK115" s="947">
        <v>1065739</v>
      </c>
      <c r="AL115" s="945"/>
      <c r="AM115" s="945"/>
      <c r="AN115" s="945"/>
      <c r="AO115" s="946"/>
      <c r="AP115" s="948">
        <v>0.6</v>
      </c>
      <c r="AQ115" s="949"/>
      <c r="AR115" s="949"/>
      <c r="AS115" s="949"/>
      <c r="AT115" s="950"/>
      <c r="AU115" s="915"/>
      <c r="AV115" s="916"/>
      <c r="AW115" s="916"/>
      <c r="AX115" s="916"/>
      <c r="AY115" s="916"/>
      <c r="AZ115" s="929" t="s">
        <v>472</v>
      </c>
      <c r="BA115" s="930"/>
      <c r="BB115" s="930"/>
      <c r="BC115" s="930"/>
      <c r="BD115" s="930"/>
      <c r="BE115" s="930"/>
      <c r="BF115" s="930"/>
      <c r="BG115" s="930"/>
      <c r="BH115" s="930"/>
      <c r="BI115" s="930"/>
      <c r="BJ115" s="930"/>
      <c r="BK115" s="930"/>
      <c r="BL115" s="930"/>
      <c r="BM115" s="930"/>
      <c r="BN115" s="930"/>
      <c r="BO115" s="930"/>
      <c r="BP115" s="931"/>
      <c r="BQ115" s="932">
        <v>355527</v>
      </c>
      <c r="BR115" s="933"/>
      <c r="BS115" s="933"/>
      <c r="BT115" s="933"/>
      <c r="BU115" s="933"/>
      <c r="BV115" s="933">
        <v>2169</v>
      </c>
      <c r="BW115" s="933"/>
      <c r="BX115" s="933"/>
      <c r="BY115" s="933"/>
      <c r="BZ115" s="933"/>
      <c r="CA115" s="933">
        <v>2960</v>
      </c>
      <c r="CB115" s="933"/>
      <c r="CC115" s="933"/>
      <c r="CD115" s="933"/>
      <c r="CE115" s="933"/>
      <c r="CF115" s="927">
        <v>0</v>
      </c>
      <c r="CG115" s="928"/>
      <c r="CH115" s="928"/>
      <c r="CI115" s="928"/>
      <c r="CJ115" s="928"/>
      <c r="CK115" s="955"/>
      <c r="CL115" s="956"/>
      <c r="CM115" s="929" t="s">
        <v>473</v>
      </c>
      <c r="CN115" s="930"/>
      <c r="CO115" s="930"/>
      <c r="CP115" s="930"/>
      <c r="CQ115" s="930"/>
      <c r="CR115" s="930"/>
      <c r="CS115" s="930"/>
      <c r="CT115" s="930"/>
      <c r="CU115" s="930"/>
      <c r="CV115" s="930"/>
      <c r="CW115" s="930"/>
      <c r="CX115" s="930"/>
      <c r="CY115" s="930"/>
      <c r="CZ115" s="930"/>
      <c r="DA115" s="930"/>
      <c r="DB115" s="930"/>
      <c r="DC115" s="930"/>
      <c r="DD115" s="930"/>
      <c r="DE115" s="930"/>
      <c r="DF115" s="931"/>
      <c r="DG115" s="965">
        <v>4255135</v>
      </c>
      <c r="DH115" s="966"/>
      <c r="DI115" s="966"/>
      <c r="DJ115" s="966"/>
      <c r="DK115" s="967"/>
      <c r="DL115" s="968">
        <v>4132065</v>
      </c>
      <c r="DM115" s="966"/>
      <c r="DN115" s="966"/>
      <c r="DO115" s="966"/>
      <c r="DP115" s="967"/>
      <c r="DQ115" s="968">
        <v>3809091</v>
      </c>
      <c r="DR115" s="966"/>
      <c r="DS115" s="966"/>
      <c r="DT115" s="966"/>
      <c r="DU115" s="967"/>
      <c r="DV115" s="969">
        <v>2.1</v>
      </c>
      <c r="DW115" s="970"/>
      <c r="DX115" s="970"/>
      <c r="DY115" s="970"/>
      <c r="DZ115" s="971"/>
    </row>
    <row r="116" spans="1:130" s="230" customFormat="1" ht="26.25" customHeight="1" x14ac:dyDescent="0.15">
      <c r="A116" s="963"/>
      <c r="B116" s="964"/>
      <c r="C116" s="972" t="s">
        <v>474</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65">
        <v>23</v>
      </c>
      <c r="AB116" s="966"/>
      <c r="AC116" s="966"/>
      <c r="AD116" s="966"/>
      <c r="AE116" s="967"/>
      <c r="AF116" s="968" t="s">
        <v>395</v>
      </c>
      <c r="AG116" s="966"/>
      <c r="AH116" s="966"/>
      <c r="AI116" s="966"/>
      <c r="AJ116" s="967"/>
      <c r="AK116" s="968" t="s">
        <v>395</v>
      </c>
      <c r="AL116" s="966"/>
      <c r="AM116" s="966"/>
      <c r="AN116" s="966"/>
      <c r="AO116" s="967"/>
      <c r="AP116" s="969" t="s">
        <v>395</v>
      </c>
      <c r="AQ116" s="970"/>
      <c r="AR116" s="970"/>
      <c r="AS116" s="970"/>
      <c r="AT116" s="971"/>
      <c r="AU116" s="915"/>
      <c r="AV116" s="916"/>
      <c r="AW116" s="916"/>
      <c r="AX116" s="916"/>
      <c r="AY116" s="916"/>
      <c r="AZ116" s="974" t="s">
        <v>475</v>
      </c>
      <c r="BA116" s="975"/>
      <c r="BB116" s="975"/>
      <c r="BC116" s="975"/>
      <c r="BD116" s="975"/>
      <c r="BE116" s="975"/>
      <c r="BF116" s="975"/>
      <c r="BG116" s="975"/>
      <c r="BH116" s="975"/>
      <c r="BI116" s="975"/>
      <c r="BJ116" s="975"/>
      <c r="BK116" s="975"/>
      <c r="BL116" s="975"/>
      <c r="BM116" s="975"/>
      <c r="BN116" s="975"/>
      <c r="BO116" s="975"/>
      <c r="BP116" s="976"/>
      <c r="BQ116" s="932" t="s">
        <v>395</v>
      </c>
      <c r="BR116" s="933"/>
      <c r="BS116" s="933"/>
      <c r="BT116" s="933"/>
      <c r="BU116" s="933"/>
      <c r="BV116" s="933" t="s">
        <v>457</v>
      </c>
      <c r="BW116" s="933"/>
      <c r="BX116" s="933"/>
      <c r="BY116" s="933"/>
      <c r="BZ116" s="933"/>
      <c r="CA116" s="933" t="s">
        <v>460</v>
      </c>
      <c r="CB116" s="933"/>
      <c r="CC116" s="933"/>
      <c r="CD116" s="933"/>
      <c r="CE116" s="933"/>
      <c r="CF116" s="927" t="s">
        <v>457</v>
      </c>
      <c r="CG116" s="928"/>
      <c r="CH116" s="928"/>
      <c r="CI116" s="928"/>
      <c r="CJ116" s="928"/>
      <c r="CK116" s="955"/>
      <c r="CL116" s="956"/>
      <c r="CM116" s="929" t="s">
        <v>476</v>
      </c>
      <c r="CN116" s="930"/>
      <c r="CO116" s="930"/>
      <c r="CP116" s="930"/>
      <c r="CQ116" s="930"/>
      <c r="CR116" s="930"/>
      <c r="CS116" s="930"/>
      <c r="CT116" s="930"/>
      <c r="CU116" s="930"/>
      <c r="CV116" s="930"/>
      <c r="CW116" s="930"/>
      <c r="CX116" s="930"/>
      <c r="CY116" s="930"/>
      <c r="CZ116" s="930"/>
      <c r="DA116" s="930"/>
      <c r="DB116" s="930"/>
      <c r="DC116" s="930"/>
      <c r="DD116" s="930"/>
      <c r="DE116" s="930"/>
      <c r="DF116" s="931"/>
      <c r="DG116" s="965" t="s">
        <v>460</v>
      </c>
      <c r="DH116" s="966"/>
      <c r="DI116" s="966"/>
      <c r="DJ116" s="966"/>
      <c r="DK116" s="967"/>
      <c r="DL116" s="968" t="s">
        <v>457</v>
      </c>
      <c r="DM116" s="966"/>
      <c r="DN116" s="966"/>
      <c r="DO116" s="966"/>
      <c r="DP116" s="967"/>
      <c r="DQ116" s="968" t="s">
        <v>395</v>
      </c>
      <c r="DR116" s="966"/>
      <c r="DS116" s="966"/>
      <c r="DT116" s="966"/>
      <c r="DU116" s="967"/>
      <c r="DV116" s="969" t="s">
        <v>395</v>
      </c>
      <c r="DW116" s="970"/>
      <c r="DX116" s="970"/>
      <c r="DY116" s="970"/>
      <c r="DZ116" s="971"/>
    </row>
    <row r="117" spans="1:130" s="230" customFormat="1" ht="26.25" customHeight="1" x14ac:dyDescent="0.15">
      <c r="A117" s="919" t="s">
        <v>190</v>
      </c>
      <c r="B117" s="900"/>
      <c r="C117" s="900"/>
      <c r="D117" s="900"/>
      <c r="E117" s="900"/>
      <c r="F117" s="900"/>
      <c r="G117" s="900"/>
      <c r="H117" s="900"/>
      <c r="I117" s="900"/>
      <c r="J117" s="900"/>
      <c r="K117" s="900"/>
      <c r="L117" s="900"/>
      <c r="M117" s="900"/>
      <c r="N117" s="900"/>
      <c r="O117" s="900"/>
      <c r="P117" s="900"/>
      <c r="Q117" s="900"/>
      <c r="R117" s="900"/>
      <c r="S117" s="900"/>
      <c r="T117" s="900"/>
      <c r="U117" s="900"/>
      <c r="V117" s="900"/>
      <c r="W117" s="900"/>
      <c r="X117" s="900"/>
      <c r="Y117" s="984" t="s">
        <v>477</v>
      </c>
      <c r="Z117" s="901"/>
      <c r="AA117" s="985">
        <v>39633741</v>
      </c>
      <c r="AB117" s="986"/>
      <c r="AC117" s="986"/>
      <c r="AD117" s="986"/>
      <c r="AE117" s="987"/>
      <c r="AF117" s="988">
        <v>39711533</v>
      </c>
      <c r="AG117" s="986"/>
      <c r="AH117" s="986"/>
      <c r="AI117" s="986"/>
      <c r="AJ117" s="987"/>
      <c r="AK117" s="988">
        <v>40268818</v>
      </c>
      <c r="AL117" s="986"/>
      <c r="AM117" s="986"/>
      <c r="AN117" s="986"/>
      <c r="AO117" s="987"/>
      <c r="AP117" s="989"/>
      <c r="AQ117" s="990"/>
      <c r="AR117" s="990"/>
      <c r="AS117" s="990"/>
      <c r="AT117" s="991"/>
      <c r="AU117" s="915"/>
      <c r="AV117" s="916"/>
      <c r="AW117" s="916"/>
      <c r="AX117" s="916"/>
      <c r="AY117" s="916"/>
      <c r="AZ117" s="981" t="s">
        <v>478</v>
      </c>
      <c r="BA117" s="982"/>
      <c r="BB117" s="982"/>
      <c r="BC117" s="982"/>
      <c r="BD117" s="982"/>
      <c r="BE117" s="982"/>
      <c r="BF117" s="982"/>
      <c r="BG117" s="982"/>
      <c r="BH117" s="982"/>
      <c r="BI117" s="982"/>
      <c r="BJ117" s="982"/>
      <c r="BK117" s="982"/>
      <c r="BL117" s="982"/>
      <c r="BM117" s="982"/>
      <c r="BN117" s="982"/>
      <c r="BO117" s="982"/>
      <c r="BP117" s="983"/>
      <c r="BQ117" s="932" t="s">
        <v>479</v>
      </c>
      <c r="BR117" s="933"/>
      <c r="BS117" s="933"/>
      <c r="BT117" s="933"/>
      <c r="BU117" s="933"/>
      <c r="BV117" s="933" t="s">
        <v>480</v>
      </c>
      <c r="BW117" s="933"/>
      <c r="BX117" s="933"/>
      <c r="BY117" s="933"/>
      <c r="BZ117" s="933"/>
      <c r="CA117" s="933" t="s">
        <v>395</v>
      </c>
      <c r="CB117" s="933"/>
      <c r="CC117" s="933"/>
      <c r="CD117" s="933"/>
      <c r="CE117" s="933"/>
      <c r="CF117" s="927" t="s">
        <v>481</v>
      </c>
      <c r="CG117" s="928"/>
      <c r="CH117" s="928"/>
      <c r="CI117" s="928"/>
      <c r="CJ117" s="928"/>
      <c r="CK117" s="955"/>
      <c r="CL117" s="956"/>
      <c r="CM117" s="929" t="s">
        <v>482</v>
      </c>
      <c r="CN117" s="930"/>
      <c r="CO117" s="930"/>
      <c r="CP117" s="930"/>
      <c r="CQ117" s="930"/>
      <c r="CR117" s="930"/>
      <c r="CS117" s="930"/>
      <c r="CT117" s="930"/>
      <c r="CU117" s="930"/>
      <c r="CV117" s="930"/>
      <c r="CW117" s="930"/>
      <c r="CX117" s="930"/>
      <c r="CY117" s="930"/>
      <c r="CZ117" s="930"/>
      <c r="DA117" s="930"/>
      <c r="DB117" s="930"/>
      <c r="DC117" s="930"/>
      <c r="DD117" s="930"/>
      <c r="DE117" s="930"/>
      <c r="DF117" s="931"/>
      <c r="DG117" s="965" t="s">
        <v>130</v>
      </c>
      <c r="DH117" s="966"/>
      <c r="DI117" s="966"/>
      <c r="DJ117" s="966"/>
      <c r="DK117" s="967"/>
      <c r="DL117" s="968" t="s">
        <v>483</v>
      </c>
      <c r="DM117" s="966"/>
      <c r="DN117" s="966"/>
      <c r="DO117" s="966"/>
      <c r="DP117" s="967"/>
      <c r="DQ117" s="968" t="s">
        <v>130</v>
      </c>
      <c r="DR117" s="966"/>
      <c r="DS117" s="966"/>
      <c r="DT117" s="966"/>
      <c r="DU117" s="967"/>
      <c r="DV117" s="969" t="s">
        <v>395</v>
      </c>
      <c r="DW117" s="970"/>
      <c r="DX117" s="970"/>
      <c r="DY117" s="970"/>
      <c r="DZ117" s="971"/>
    </row>
    <row r="118" spans="1:130" s="230" customFormat="1" ht="26.25" customHeight="1" x14ac:dyDescent="0.15">
      <c r="A118" s="919" t="s">
        <v>449</v>
      </c>
      <c r="B118" s="900"/>
      <c r="C118" s="900"/>
      <c r="D118" s="900"/>
      <c r="E118" s="900"/>
      <c r="F118" s="900"/>
      <c r="G118" s="900"/>
      <c r="H118" s="900"/>
      <c r="I118" s="900"/>
      <c r="J118" s="900"/>
      <c r="K118" s="900"/>
      <c r="L118" s="900"/>
      <c r="M118" s="900"/>
      <c r="N118" s="900"/>
      <c r="O118" s="900"/>
      <c r="P118" s="900"/>
      <c r="Q118" s="900"/>
      <c r="R118" s="900"/>
      <c r="S118" s="900"/>
      <c r="T118" s="900"/>
      <c r="U118" s="900"/>
      <c r="V118" s="900"/>
      <c r="W118" s="900"/>
      <c r="X118" s="900"/>
      <c r="Y118" s="900"/>
      <c r="Z118" s="901"/>
      <c r="AA118" s="899" t="s">
        <v>446</v>
      </c>
      <c r="AB118" s="900"/>
      <c r="AC118" s="900"/>
      <c r="AD118" s="900"/>
      <c r="AE118" s="901"/>
      <c r="AF118" s="899" t="s">
        <v>447</v>
      </c>
      <c r="AG118" s="900"/>
      <c r="AH118" s="900"/>
      <c r="AI118" s="900"/>
      <c r="AJ118" s="901"/>
      <c r="AK118" s="899" t="s">
        <v>312</v>
      </c>
      <c r="AL118" s="900"/>
      <c r="AM118" s="900"/>
      <c r="AN118" s="900"/>
      <c r="AO118" s="901"/>
      <c r="AP118" s="977" t="s">
        <v>448</v>
      </c>
      <c r="AQ118" s="978"/>
      <c r="AR118" s="978"/>
      <c r="AS118" s="978"/>
      <c r="AT118" s="979"/>
      <c r="AU118" s="915"/>
      <c r="AV118" s="916"/>
      <c r="AW118" s="916"/>
      <c r="AX118" s="916"/>
      <c r="AY118" s="916"/>
      <c r="AZ118" s="980" t="s">
        <v>484</v>
      </c>
      <c r="BA118" s="972"/>
      <c r="BB118" s="972"/>
      <c r="BC118" s="972"/>
      <c r="BD118" s="972"/>
      <c r="BE118" s="972"/>
      <c r="BF118" s="972"/>
      <c r="BG118" s="972"/>
      <c r="BH118" s="972"/>
      <c r="BI118" s="972"/>
      <c r="BJ118" s="972"/>
      <c r="BK118" s="972"/>
      <c r="BL118" s="972"/>
      <c r="BM118" s="972"/>
      <c r="BN118" s="972"/>
      <c r="BO118" s="972"/>
      <c r="BP118" s="973"/>
      <c r="BQ118" s="1006" t="s">
        <v>395</v>
      </c>
      <c r="BR118" s="1007"/>
      <c r="BS118" s="1007"/>
      <c r="BT118" s="1007"/>
      <c r="BU118" s="1007"/>
      <c r="BV118" s="1007" t="s">
        <v>480</v>
      </c>
      <c r="BW118" s="1007"/>
      <c r="BX118" s="1007"/>
      <c r="BY118" s="1007"/>
      <c r="BZ118" s="1007"/>
      <c r="CA118" s="1007" t="s">
        <v>480</v>
      </c>
      <c r="CB118" s="1007"/>
      <c r="CC118" s="1007"/>
      <c r="CD118" s="1007"/>
      <c r="CE118" s="1007"/>
      <c r="CF118" s="927" t="s">
        <v>483</v>
      </c>
      <c r="CG118" s="928"/>
      <c r="CH118" s="928"/>
      <c r="CI118" s="928"/>
      <c r="CJ118" s="928"/>
      <c r="CK118" s="955"/>
      <c r="CL118" s="956"/>
      <c r="CM118" s="929" t="s">
        <v>485</v>
      </c>
      <c r="CN118" s="930"/>
      <c r="CO118" s="930"/>
      <c r="CP118" s="930"/>
      <c r="CQ118" s="930"/>
      <c r="CR118" s="930"/>
      <c r="CS118" s="930"/>
      <c r="CT118" s="930"/>
      <c r="CU118" s="930"/>
      <c r="CV118" s="930"/>
      <c r="CW118" s="930"/>
      <c r="CX118" s="930"/>
      <c r="CY118" s="930"/>
      <c r="CZ118" s="930"/>
      <c r="DA118" s="930"/>
      <c r="DB118" s="930"/>
      <c r="DC118" s="930"/>
      <c r="DD118" s="930"/>
      <c r="DE118" s="930"/>
      <c r="DF118" s="931"/>
      <c r="DG118" s="965" t="s">
        <v>395</v>
      </c>
      <c r="DH118" s="966"/>
      <c r="DI118" s="966"/>
      <c r="DJ118" s="966"/>
      <c r="DK118" s="967"/>
      <c r="DL118" s="968" t="s">
        <v>486</v>
      </c>
      <c r="DM118" s="966"/>
      <c r="DN118" s="966"/>
      <c r="DO118" s="966"/>
      <c r="DP118" s="967"/>
      <c r="DQ118" s="968" t="s">
        <v>487</v>
      </c>
      <c r="DR118" s="966"/>
      <c r="DS118" s="966"/>
      <c r="DT118" s="966"/>
      <c r="DU118" s="967"/>
      <c r="DV118" s="969" t="s">
        <v>483</v>
      </c>
      <c r="DW118" s="970"/>
      <c r="DX118" s="970"/>
      <c r="DY118" s="970"/>
      <c r="DZ118" s="971"/>
    </row>
    <row r="119" spans="1:130" s="230" customFormat="1" ht="26.25" customHeight="1" x14ac:dyDescent="0.15">
      <c r="A119" s="1063" t="s">
        <v>452</v>
      </c>
      <c r="B119" s="954"/>
      <c r="C119" s="936" t="s">
        <v>453</v>
      </c>
      <c r="D119" s="904"/>
      <c r="E119" s="904"/>
      <c r="F119" s="904"/>
      <c r="G119" s="904"/>
      <c r="H119" s="904"/>
      <c r="I119" s="904"/>
      <c r="J119" s="904"/>
      <c r="K119" s="904"/>
      <c r="L119" s="904"/>
      <c r="M119" s="904"/>
      <c r="N119" s="904"/>
      <c r="O119" s="904"/>
      <c r="P119" s="904"/>
      <c r="Q119" s="904"/>
      <c r="R119" s="904"/>
      <c r="S119" s="904"/>
      <c r="T119" s="904"/>
      <c r="U119" s="904"/>
      <c r="V119" s="904"/>
      <c r="W119" s="904"/>
      <c r="X119" s="904"/>
      <c r="Y119" s="904"/>
      <c r="Z119" s="905"/>
      <c r="AA119" s="906" t="s">
        <v>483</v>
      </c>
      <c r="AB119" s="907"/>
      <c r="AC119" s="907"/>
      <c r="AD119" s="907"/>
      <c r="AE119" s="908"/>
      <c r="AF119" s="909" t="s">
        <v>130</v>
      </c>
      <c r="AG119" s="907"/>
      <c r="AH119" s="907"/>
      <c r="AI119" s="907"/>
      <c r="AJ119" s="908"/>
      <c r="AK119" s="909" t="s">
        <v>454</v>
      </c>
      <c r="AL119" s="907"/>
      <c r="AM119" s="907"/>
      <c r="AN119" s="907"/>
      <c r="AO119" s="908"/>
      <c r="AP119" s="910" t="s">
        <v>483</v>
      </c>
      <c r="AQ119" s="911"/>
      <c r="AR119" s="911"/>
      <c r="AS119" s="911"/>
      <c r="AT119" s="912"/>
      <c r="AU119" s="917"/>
      <c r="AV119" s="918"/>
      <c r="AW119" s="918"/>
      <c r="AX119" s="918"/>
      <c r="AY119" s="918"/>
      <c r="AZ119" s="251" t="s">
        <v>190</v>
      </c>
      <c r="BA119" s="251"/>
      <c r="BB119" s="251"/>
      <c r="BC119" s="251"/>
      <c r="BD119" s="251"/>
      <c r="BE119" s="251"/>
      <c r="BF119" s="251"/>
      <c r="BG119" s="251"/>
      <c r="BH119" s="251"/>
      <c r="BI119" s="251"/>
      <c r="BJ119" s="251"/>
      <c r="BK119" s="251"/>
      <c r="BL119" s="251"/>
      <c r="BM119" s="251"/>
      <c r="BN119" s="251"/>
      <c r="BO119" s="984" t="s">
        <v>488</v>
      </c>
      <c r="BP119" s="1012"/>
      <c r="BQ119" s="1006">
        <v>528194586</v>
      </c>
      <c r="BR119" s="1007"/>
      <c r="BS119" s="1007"/>
      <c r="BT119" s="1007"/>
      <c r="BU119" s="1007"/>
      <c r="BV119" s="1007">
        <v>535828519</v>
      </c>
      <c r="BW119" s="1007"/>
      <c r="BX119" s="1007"/>
      <c r="BY119" s="1007"/>
      <c r="BZ119" s="1007"/>
      <c r="CA119" s="1007">
        <v>536210562</v>
      </c>
      <c r="CB119" s="1007"/>
      <c r="CC119" s="1007"/>
      <c r="CD119" s="1007"/>
      <c r="CE119" s="1007"/>
      <c r="CF119" s="1008"/>
      <c r="CG119" s="1009"/>
      <c r="CH119" s="1009"/>
      <c r="CI119" s="1009"/>
      <c r="CJ119" s="1010"/>
      <c r="CK119" s="957"/>
      <c r="CL119" s="958"/>
      <c r="CM119" s="980" t="s">
        <v>489</v>
      </c>
      <c r="CN119" s="972"/>
      <c r="CO119" s="972"/>
      <c r="CP119" s="972"/>
      <c r="CQ119" s="972"/>
      <c r="CR119" s="972"/>
      <c r="CS119" s="972"/>
      <c r="CT119" s="972"/>
      <c r="CU119" s="972"/>
      <c r="CV119" s="972"/>
      <c r="CW119" s="972"/>
      <c r="CX119" s="972"/>
      <c r="CY119" s="972"/>
      <c r="CZ119" s="972"/>
      <c r="DA119" s="972"/>
      <c r="DB119" s="972"/>
      <c r="DC119" s="972"/>
      <c r="DD119" s="972"/>
      <c r="DE119" s="972"/>
      <c r="DF119" s="973"/>
      <c r="DG119" s="1011">
        <v>10495282</v>
      </c>
      <c r="DH119" s="993"/>
      <c r="DI119" s="993"/>
      <c r="DJ119" s="993"/>
      <c r="DK119" s="994"/>
      <c r="DL119" s="992">
        <v>10320951</v>
      </c>
      <c r="DM119" s="993"/>
      <c r="DN119" s="993"/>
      <c r="DO119" s="993"/>
      <c r="DP119" s="994"/>
      <c r="DQ119" s="992">
        <v>10105637</v>
      </c>
      <c r="DR119" s="993"/>
      <c r="DS119" s="993"/>
      <c r="DT119" s="993"/>
      <c r="DU119" s="994"/>
      <c r="DV119" s="995">
        <v>5.5</v>
      </c>
      <c r="DW119" s="996"/>
      <c r="DX119" s="996"/>
      <c r="DY119" s="996"/>
      <c r="DZ119" s="997"/>
    </row>
    <row r="120" spans="1:130" s="230" customFormat="1" ht="26.25" customHeight="1" x14ac:dyDescent="0.15">
      <c r="A120" s="1064"/>
      <c r="B120" s="956"/>
      <c r="C120" s="929" t="s">
        <v>459</v>
      </c>
      <c r="D120" s="930"/>
      <c r="E120" s="930"/>
      <c r="F120" s="930"/>
      <c r="G120" s="930"/>
      <c r="H120" s="930"/>
      <c r="I120" s="930"/>
      <c r="J120" s="930"/>
      <c r="K120" s="930"/>
      <c r="L120" s="930"/>
      <c r="M120" s="930"/>
      <c r="N120" s="930"/>
      <c r="O120" s="930"/>
      <c r="P120" s="930"/>
      <c r="Q120" s="930"/>
      <c r="R120" s="930"/>
      <c r="S120" s="930"/>
      <c r="T120" s="930"/>
      <c r="U120" s="930"/>
      <c r="V120" s="930"/>
      <c r="W120" s="930"/>
      <c r="X120" s="930"/>
      <c r="Y120" s="930"/>
      <c r="Z120" s="931"/>
      <c r="AA120" s="965" t="s">
        <v>487</v>
      </c>
      <c r="AB120" s="966"/>
      <c r="AC120" s="966"/>
      <c r="AD120" s="966"/>
      <c r="AE120" s="967"/>
      <c r="AF120" s="968" t="s">
        <v>454</v>
      </c>
      <c r="AG120" s="966"/>
      <c r="AH120" s="966"/>
      <c r="AI120" s="966"/>
      <c r="AJ120" s="967"/>
      <c r="AK120" s="968" t="s">
        <v>486</v>
      </c>
      <c r="AL120" s="966"/>
      <c r="AM120" s="966"/>
      <c r="AN120" s="966"/>
      <c r="AO120" s="967"/>
      <c r="AP120" s="969" t="s">
        <v>483</v>
      </c>
      <c r="AQ120" s="970"/>
      <c r="AR120" s="970"/>
      <c r="AS120" s="970"/>
      <c r="AT120" s="971"/>
      <c r="AU120" s="998" t="s">
        <v>490</v>
      </c>
      <c r="AV120" s="999"/>
      <c r="AW120" s="999"/>
      <c r="AX120" s="999"/>
      <c r="AY120" s="1000"/>
      <c r="AZ120" s="936" t="s">
        <v>491</v>
      </c>
      <c r="BA120" s="904"/>
      <c r="BB120" s="904"/>
      <c r="BC120" s="904"/>
      <c r="BD120" s="904"/>
      <c r="BE120" s="904"/>
      <c r="BF120" s="904"/>
      <c r="BG120" s="904"/>
      <c r="BH120" s="904"/>
      <c r="BI120" s="904"/>
      <c r="BJ120" s="904"/>
      <c r="BK120" s="904"/>
      <c r="BL120" s="904"/>
      <c r="BM120" s="904"/>
      <c r="BN120" s="904"/>
      <c r="BO120" s="904"/>
      <c r="BP120" s="905"/>
      <c r="BQ120" s="937">
        <v>82649394</v>
      </c>
      <c r="BR120" s="938"/>
      <c r="BS120" s="938"/>
      <c r="BT120" s="938"/>
      <c r="BU120" s="938"/>
      <c r="BV120" s="938">
        <v>97447733</v>
      </c>
      <c r="BW120" s="938"/>
      <c r="BX120" s="938"/>
      <c r="BY120" s="938"/>
      <c r="BZ120" s="938"/>
      <c r="CA120" s="938">
        <v>103744757</v>
      </c>
      <c r="CB120" s="938"/>
      <c r="CC120" s="938"/>
      <c r="CD120" s="938"/>
      <c r="CE120" s="938"/>
      <c r="CF120" s="951">
        <v>56.9</v>
      </c>
      <c r="CG120" s="952"/>
      <c r="CH120" s="952"/>
      <c r="CI120" s="952"/>
      <c r="CJ120" s="952"/>
      <c r="CK120" s="1013" t="s">
        <v>492</v>
      </c>
      <c r="CL120" s="1014"/>
      <c r="CM120" s="1014"/>
      <c r="CN120" s="1014"/>
      <c r="CO120" s="1015"/>
      <c r="CP120" s="1021" t="s">
        <v>419</v>
      </c>
      <c r="CQ120" s="1022"/>
      <c r="CR120" s="1022"/>
      <c r="CS120" s="1022"/>
      <c r="CT120" s="1022"/>
      <c r="CU120" s="1022"/>
      <c r="CV120" s="1022"/>
      <c r="CW120" s="1022"/>
      <c r="CX120" s="1022"/>
      <c r="CY120" s="1022"/>
      <c r="CZ120" s="1022"/>
      <c r="DA120" s="1022"/>
      <c r="DB120" s="1022"/>
      <c r="DC120" s="1022"/>
      <c r="DD120" s="1022"/>
      <c r="DE120" s="1022"/>
      <c r="DF120" s="1023"/>
      <c r="DG120" s="937">
        <v>91794705</v>
      </c>
      <c r="DH120" s="938"/>
      <c r="DI120" s="938"/>
      <c r="DJ120" s="938"/>
      <c r="DK120" s="938"/>
      <c r="DL120" s="938">
        <v>91404837</v>
      </c>
      <c r="DM120" s="938"/>
      <c r="DN120" s="938"/>
      <c r="DO120" s="938"/>
      <c r="DP120" s="938"/>
      <c r="DQ120" s="938">
        <v>89062981</v>
      </c>
      <c r="DR120" s="938"/>
      <c r="DS120" s="938"/>
      <c r="DT120" s="938"/>
      <c r="DU120" s="938"/>
      <c r="DV120" s="939">
        <v>48.8</v>
      </c>
      <c r="DW120" s="939"/>
      <c r="DX120" s="939"/>
      <c r="DY120" s="939"/>
      <c r="DZ120" s="940"/>
    </row>
    <row r="121" spans="1:130" s="230" customFormat="1" ht="26.25" customHeight="1" x14ac:dyDescent="0.15">
      <c r="A121" s="1064"/>
      <c r="B121" s="956"/>
      <c r="C121" s="981" t="s">
        <v>493</v>
      </c>
      <c r="D121" s="982"/>
      <c r="E121" s="982"/>
      <c r="F121" s="982"/>
      <c r="G121" s="982"/>
      <c r="H121" s="982"/>
      <c r="I121" s="982"/>
      <c r="J121" s="982"/>
      <c r="K121" s="982"/>
      <c r="L121" s="982"/>
      <c r="M121" s="982"/>
      <c r="N121" s="982"/>
      <c r="O121" s="982"/>
      <c r="P121" s="982"/>
      <c r="Q121" s="982"/>
      <c r="R121" s="982"/>
      <c r="S121" s="982"/>
      <c r="T121" s="982"/>
      <c r="U121" s="982"/>
      <c r="V121" s="982"/>
      <c r="W121" s="982"/>
      <c r="X121" s="982"/>
      <c r="Y121" s="982"/>
      <c r="Z121" s="983"/>
      <c r="AA121" s="965" t="s">
        <v>494</v>
      </c>
      <c r="AB121" s="966"/>
      <c r="AC121" s="966"/>
      <c r="AD121" s="966"/>
      <c r="AE121" s="967"/>
      <c r="AF121" s="968" t="s">
        <v>495</v>
      </c>
      <c r="AG121" s="966"/>
      <c r="AH121" s="966"/>
      <c r="AI121" s="966"/>
      <c r="AJ121" s="967"/>
      <c r="AK121" s="968" t="s">
        <v>395</v>
      </c>
      <c r="AL121" s="966"/>
      <c r="AM121" s="966"/>
      <c r="AN121" s="966"/>
      <c r="AO121" s="967"/>
      <c r="AP121" s="969" t="s">
        <v>483</v>
      </c>
      <c r="AQ121" s="970"/>
      <c r="AR121" s="970"/>
      <c r="AS121" s="970"/>
      <c r="AT121" s="971"/>
      <c r="AU121" s="1001"/>
      <c r="AV121" s="1002"/>
      <c r="AW121" s="1002"/>
      <c r="AX121" s="1002"/>
      <c r="AY121" s="1003"/>
      <c r="AZ121" s="929" t="s">
        <v>496</v>
      </c>
      <c r="BA121" s="930"/>
      <c r="BB121" s="930"/>
      <c r="BC121" s="930"/>
      <c r="BD121" s="930"/>
      <c r="BE121" s="930"/>
      <c r="BF121" s="930"/>
      <c r="BG121" s="930"/>
      <c r="BH121" s="930"/>
      <c r="BI121" s="930"/>
      <c r="BJ121" s="930"/>
      <c r="BK121" s="930"/>
      <c r="BL121" s="930"/>
      <c r="BM121" s="930"/>
      <c r="BN121" s="930"/>
      <c r="BO121" s="930"/>
      <c r="BP121" s="931"/>
      <c r="BQ121" s="932">
        <v>66437469</v>
      </c>
      <c r="BR121" s="933"/>
      <c r="BS121" s="933"/>
      <c r="BT121" s="933"/>
      <c r="BU121" s="933"/>
      <c r="BV121" s="933">
        <v>68791905</v>
      </c>
      <c r="BW121" s="933"/>
      <c r="BX121" s="933"/>
      <c r="BY121" s="933"/>
      <c r="BZ121" s="933"/>
      <c r="CA121" s="933">
        <v>69819343</v>
      </c>
      <c r="CB121" s="933"/>
      <c r="CC121" s="933"/>
      <c r="CD121" s="933"/>
      <c r="CE121" s="933"/>
      <c r="CF121" s="927">
        <v>38.299999999999997</v>
      </c>
      <c r="CG121" s="928"/>
      <c r="CH121" s="928"/>
      <c r="CI121" s="928"/>
      <c r="CJ121" s="928"/>
      <c r="CK121" s="1016"/>
      <c r="CL121" s="1017"/>
      <c r="CM121" s="1017"/>
      <c r="CN121" s="1017"/>
      <c r="CO121" s="1018"/>
      <c r="CP121" s="1026" t="s">
        <v>497</v>
      </c>
      <c r="CQ121" s="1027"/>
      <c r="CR121" s="1027"/>
      <c r="CS121" s="1027"/>
      <c r="CT121" s="1027"/>
      <c r="CU121" s="1027"/>
      <c r="CV121" s="1027"/>
      <c r="CW121" s="1027"/>
      <c r="CX121" s="1027"/>
      <c r="CY121" s="1027"/>
      <c r="CZ121" s="1027"/>
      <c r="DA121" s="1027"/>
      <c r="DB121" s="1027"/>
      <c r="DC121" s="1027"/>
      <c r="DD121" s="1027"/>
      <c r="DE121" s="1027"/>
      <c r="DF121" s="1028"/>
      <c r="DG121" s="932">
        <v>475228</v>
      </c>
      <c r="DH121" s="933"/>
      <c r="DI121" s="933"/>
      <c r="DJ121" s="933"/>
      <c r="DK121" s="933"/>
      <c r="DL121" s="933">
        <v>446063</v>
      </c>
      <c r="DM121" s="933"/>
      <c r="DN121" s="933"/>
      <c r="DO121" s="933"/>
      <c r="DP121" s="933"/>
      <c r="DQ121" s="933">
        <v>463318</v>
      </c>
      <c r="DR121" s="933"/>
      <c r="DS121" s="933"/>
      <c r="DT121" s="933"/>
      <c r="DU121" s="933"/>
      <c r="DV121" s="934">
        <v>0.3</v>
      </c>
      <c r="DW121" s="934"/>
      <c r="DX121" s="934"/>
      <c r="DY121" s="934"/>
      <c r="DZ121" s="935"/>
    </row>
    <row r="122" spans="1:130" s="230" customFormat="1" ht="26.25" customHeight="1" x14ac:dyDescent="0.15">
      <c r="A122" s="1064"/>
      <c r="B122" s="956"/>
      <c r="C122" s="929" t="s">
        <v>470</v>
      </c>
      <c r="D122" s="930"/>
      <c r="E122" s="930"/>
      <c r="F122" s="930"/>
      <c r="G122" s="930"/>
      <c r="H122" s="930"/>
      <c r="I122" s="930"/>
      <c r="J122" s="930"/>
      <c r="K122" s="930"/>
      <c r="L122" s="930"/>
      <c r="M122" s="930"/>
      <c r="N122" s="930"/>
      <c r="O122" s="930"/>
      <c r="P122" s="930"/>
      <c r="Q122" s="930"/>
      <c r="R122" s="930"/>
      <c r="S122" s="930"/>
      <c r="T122" s="930"/>
      <c r="U122" s="930"/>
      <c r="V122" s="930"/>
      <c r="W122" s="930"/>
      <c r="X122" s="930"/>
      <c r="Y122" s="930"/>
      <c r="Z122" s="931"/>
      <c r="AA122" s="965" t="s">
        <v>495</v>
      </c>
      <c r="AB122" s="966"/>
      <c r="AC122" s="966"/>
      <c r="AD122" s="966"/>
      <c r="AE122" s="967"/>
      <c r="AF122" s="968" t="s">
        <v>130</v>
      </c>
      <c r="AG122" s="966"/>
      <c r="AH122" s="966"/>
      <c r="AI122" s="966"/>
      <c r="AJ122" s="967"/>
      <c r="AK122" s="968" t="s">
        <v>495</v>
      </c>
      <c r="AL122" s="966"/>
      <c r="AM122" s="966"/>
      <c r="AN122" s="966"/>
      <c r="AO122" s="967"/>
      <c r="AP122" s="969" t="s">
        <v>494</v>
      </c>
      <c r="AQ122" s="970"/>
      <c r="AR122" s="970"/>
      <c r="AS122" s="970"/>
      <c r="AT122" s="971"/>
      <c r="AU122" s="1001"/>
      <c r="AV122" s="1002"/>
      <c r="AW122" s="1002"/>
      <c r="AX122" s="1002"/>
      <c r="AY122" s="1003"/>
      <c r="AZ122" s="980" t="s">
        <v>498</v>
      </c>
      <c r="BA122" s="972"/>
      <c r="BB122" s="972"/>
      <c r="BC122" s="972"/>
      <c r="BD122" s="972"/>
      <c r="BE122" s="972"/>
      <c r="BF122" s="972"/>
      <c r="BG122" s="972"/>
      <c r="BH122" s="972"/>
      <c r="BI122" s="972"/>
      <c r="BJ122" s="972"/>
      <c r="BK122" s="972"/>
      <c r="BL122" s="972"/>
      <c r="BM122" s="972"/>
      <c r="BN122" s="972"/>
      <c r="BO122" s="972"/>
      <c r="BP122" s="973"/>
      <c r="BQ122" s="1006">
        <v>387163956</v>
      </c>
      <c r="BR122" s="1007"/>
      <c r="BS122" s="1007"/>
      <c r="BT122" s="1007"/>
      <c r="BU122" s="1007"/>
      <c r="BV122" s="1007">
        <v>401716536</v>
      </c>
      <c r="BW122" s="1007"/>
      <c r="BX122" s="1007"/>
      <c r="BY122" s="1007"/>
      <c r="BZ122" s="1007"/>
      <c r="CA122" s="1007">
        <v>407643979</v>
      </c>
      <c r="CB122" s="1007"/>
      <c r="CC122" s="1007"/>
      <c r="CD122" s="1007"/>
      <c r="CE122" s="1007"/>
      <c r="CF122" s="1024">
        <v>223.6</v>
      </c>
      <c r="CG122" s="1025"/>
      <c r="CH122" s="1025"/>
      <c r="CI122" s="1025"/>
      <c r="CJ122" s="1025"/>
      <c r="CK122" s="1016"/>
      <c r="CL122" s="1017"/>
      <c r="CM122" s="1017"/>
      <c r="CN122" s="1017"/>
      <c r="CO122" s="1018"/>
      <c r="CP122" s="1026" t="s">
        <v>499</v>
      </c>
      <c r="CQ122" s="1027"/>
      <c r="CR122" s="1027"/>
      <c r="CS122" s="1027"/>
      <c r="CT122" s="1027"/>
      <c r="CU122" s="1027"/>
      <c r="CV122" s="1027"/>
      <c r="CW122" s="1027"/>
      <c r="CX122" s="1027"/>
      <c r="CY122" s="1027"/>
      <c r="CZ122" s="1027"/>
      <c r="DA122" s="1027"/>
      <c r="DB122" s="1027"/>
      <c r="DC122" s="1027"/>
      <c r="DD122" s="1027"/>
      <c r="DE122" s="1027"/>
      <c r="DF122" s="1028"/>
      <c r="DG122" s="932">
        <v>290678</v>
      </c>
      <c r="DH122" s="933"/>
      <c r="DI122" s="933"/>
      <c r="DJ122" s="933"/>
      <c r="DK122" s="933"/>
      <c r="DL122" s="933">
        <v>291731</v>
      </c>
      <c r="DM122" s="933"/>
      <c r="DN122" s="933"/>
      <c r="DO122" s="933"/>
      <c r="DP122" s="933"/>
      <c r="DQ122" s="933">
        <v>439427</v>
      </c>
      <c r="DR122" s="933"/>
      <c r="DS122" s="933"/>
      <c r="DT122" s="933"/>
      <c r="DU122" s="933"/>
      <c r="DV122" s="934">
        <v>0.2</v>
      </c>
      <c r="DW122" s="934"/>
      <c r="DX122" s="934"/>
      <c r="DY122" s="934"/>
      <c r="DZ122" s="935"/>
    </row>
    <row r="123" spans="1:130" s="230" customFormat="1" ht="26.25" customHeight="1" x14ac:dyDescent="0.15">
      <c r="A123" s="1064"/>
      <c r="B123" s="956"/>
      <c r="C123" s="929" t="s">
        <v>476</v>
      </c>
      <c r="D123" s="930"/>
      <c r="E123" s="930"/>
      <c r="F123" s="930"/>
      <c r="G123" s="930"/>
      <c r="H123" s="930"/>
      <c r="I123" s="930"/>
      <c r="J123" s="930"/>
      <c r="K123" s="930"/>
      <c r="L123" s="930"/>
      <c r="M123" s="930"/>
      <c r="N123" s="930"/>
      <c r="O123" s="930"/>
      <c r="P123" s="930"/>
      <c r="Q123" s="930"/>
      <c r="R123" s="930"/>
      <c r="S123" s="930"/>
      <c r="T123" s="930"/>
      <c r="U123" s="930"/>
      <c r="V123" s="930"/>
      <c r="W123" s="930"/>
      <c r="X123" s="930"/>
      <c r="Y123" s="930"/>
      <c r="Z123" s="931"/>
      <c r="AA123" s="965" t="s">
        <v>130</v>
      </c>
      <c r="AB123" s="966"/>
      <c r="AC123" s="966"/>
      <c r="AD123" s="966"/>
      <c r="AE123" s="967"/>
      <c r="AF123" s="968" t="s">
        <v>495</v>
      </c>
      <c r="AG123" s="966"/>
      <c r="AH123" s="966"/>
      <c r="AI123" s="966"/>
      <c r="AJ123" s="967"/>
      <c r="AK123" s="968" t="s">
        <v>487</v>
      </c>
      <c r="AL123" s="966"/>
      <c r="AM123" s="966"/>
      <c r="AN123" s="966"/>
      <c r="AO123" s="967"/>
      <c r="AP123" s="969" t="s">
        <v>483</v>
      </c>
      <c r="AQ123" s="970"/>
      <c r="AR123" s="970"/>
      <c r="AS123" s="970"/>
      <c r="AT123" s="971"/>
      <c r="AU123" s="1004"/>
      <c r="AV123" s="1005"/>
      <c r="AW123" s="1005"/>
      <c r="AX123" s="1005"/>
      <c r="AY123" s="1005"/>
      <c r="AZ123" s="251" t="s">
        <v>190</v>
      </c>
      <c r="BA123" s="251"/>
      <c r="BB123" s="251"/>
      <c r="BC123" s="251"/>
      <c r="BD123" s="251"/>
      <c r="BE123" s="251"/>
      <c r="BF123" s="251"/>
      <c r="BG123" s="251"/>
      <c r="BH123" s="251"/>
      <c r="BI123" s="251"/>
      <c r="BJ123" s="251"/>
      <c r="BK123" s="251"/>
      <c r="BL123" s="251"/>
      <c r="BM123" s="251"/>
      <c r="BN123" s="251"/>
      <c r="BO123" s="984" t="s">
        <v>500</v>
      </c>
      <c r="BP123" s="1012"/>
      <c r="BQ123" s="1070">
        <v>536250819</v>
      </c>
      <c r="BR123" s="1071"/>
      <c r="BS123" s="1071"/>
      <c r="BT123" s="1071"/>
      <c r="BU123" s="1071"/>
      <c r="BV123" s="1071">
        <v>567956174</v>
      </c>
      <c r="BW123" s="1071"/>
      <c r="BX123" s="1071"/>
      <c r="BY123" s="1071"/>
      <c r="BZ123" s="1071"/>
      <c r="CA123" s="1071">
        <v>581208079</v>
      </c>
      <c r="CB123" s="1071"/>
      <c r="CC123" s="1071"/>
      <c r="CD123" s="1071"/>
      <c r="CE123" s="1071"/>
      <c r="CF123" s="1008"/>
      <c r="CG123" s="1009"/>
      <c r="CH123" s="1009"/>
      <c r="CI123" s="1009"/>
      <c r="CJ123" s="1010"/>
      <c r="CK123" s="1016"/>
      <c r="CL123" s="1017"/>
      <c r="CM123" s="1017"/>
      <c r="CN123" s="1017"/>
      <c r="CO123" s="1018"/>
      <c r="CP123" s="1026" t="s">
        <v>501</v>
      </c>
      <c r="CQ123" s="1027"/>
      <c r="CR123" s="1027"/>
      <c r="CS123" s="1027"/>
      <c r="CT123" s="1027"/>
      <c r="CU123" s="1027"/>
      <c r="CV123" s="1027"/>
      <c r="CW123" s="1027"/>
      <c r="CX123" s="1027"/>
      <c r="CY123" s="1027"/>
      <c r="CZ123" s="1027"/>
      <c r="DA123" s="1027"/>
      <c r="DB123" s="1027"/>
      <c r="DC123" s="1027"/>
      <c r="DD123" s="1027"/>
      <c r="DE123" s="1027"/>
      <c r="DF123" s="1028"/>
      <c r="DG123" s="965">
        <v>333603</v>
      </c>
      <c r="DH123" s="966"/>
      <c r="DI123" s="966"/>
      <c r="DJ123" s="966"/>
      <c r="DK123" s="967"/>
      <c r="DL123" s="968">
        <v>267794</v>
      </c>
      <c r="DM123" s="966"/>
      <c r="DN123" s="966"/>
      <c r="DO123" s="966"/>
      <c r="DP123" s="967"/>
      <c r="DQ123" s="968">
        <v>262502</v>
      </c>
      <c r="DR123" s="966"/>
      <c r="DS123" s="966"/>
      <c r="DT123" s="966"/>
      <c r="DU123" s="967"/>
      <c r="DV123" s="969">
        <v>0.1</v>
      </c>
      <c r="DW123" s="970"/>
      <c r="DX123" s="970"/>
      <c r="DY123" s="970"/>
      <c r="DZ123" s="971"/>
    </row>
    <row r="124" spans="1:130" s="230" customFormat="1" ht="26.25" customHeight="1" thickBot="1" x14ac:dyDescent="0.2">
      <c r="A124" s="1064"/>
      <c r="B124" s="956"/>
      <c r="C124" s="929" t="s">
        <v>482</v>
      </c>
      <c r="D124" s="930"/>
      <c r="E124" s="930"/>
      <c r="F124" s="930"/>
      <c r="G124" s="930"/>
      <c r="H124" s="930"/>
      <c r="I124" s="930"/>
      <c r="J124" s="930"/>
      <c r="K124" s="930"/>
      <c r="L124" s="930"/>
      <c r="M124" s="930"/>
      <c r="N124" s="930"/>
      <c r="O124" s="930"/>
      <c r="P124" s="930"/>
      <c r="Q124" s="930"/>
      <c r="R124" s="930"/>
      <c r="S124" s="930"/>
      <c r="T124" s="930"/>
      <c r="U124" s="930"/>
      <c r="V124" s="930"/>
      <c r="W124" s="930"/>
      <c r="X124" s="930"/>
      <c r="Y124" s="930"/>
      <c r="Z124" s="931"/>
      <c r="AA124" s="965" t="s">
        <v>395</v>
      </c>
      <c r="AB124" s="966"/>
      <c r="AC124" s="966"/>
      <c r="AD124" s="966"/>
      <c r="AE124" s="967"/>
      <c r="AF124" s="968" t="s">
        <v>454</v>
      </c>
      <c r="AG124" s="966"/>
      <c r="AH124" s="966"/>
      <c r="AI124" s="966"/>
      <c r="AJ124" s="967"/>
      <c r="AK124" s="968" t="s">
        <v>395</v>
      </c>
      <c r="AL124" s="966"/>
      <c r="AM124" s="966"/>
      <c r="AN124" s="966"/>
      <c r="AO124" s="967"/>
      <c r="AP124" s="969" t="s">
        <v>487</v>
      </c>
      <c r="AQ124" s="970"/>
      <c r="AR124" s="970"/>
      <c r="AS124" s="970"/>
      <c r="AT124" s="971"/>
      <c r="AU124" s="1066" t="s">
        <v>502</v>
      </c>
      <c r="AV124" s="1067"/>
      <c r="AW124" s="1067"/>
      <c r="AX124" s="1067"/>
      <c r="AY124" s="1067"/>
      <c r="AZ124" s="1067"/>
      <c r="BA124" s="1067"/>
      <c r="BB124" s="1067"/>
      <c r="BC124" s="1067"/>
      <c r="BD124" s="1067"/>
      <c r="BE124" s="1067"/>
      <c r="BF124" s="1067"/>
      <c r="BG124" s="1067"/>
      <c r="BH124" s="1067"/>
      <c r="BI124" s="1067"/>
      <c r="BJ124" s="1067"/>
      <c r="BK124" s="1067"/>
      <c r="BL124" s="1067"/>
      <c r="BM124" s="1067"/>
      <c r="BN124" s="1067"/>
      <c r="BO124" s="1067"/>
      <c r="BP124" s="1068"/>
      <c r="BQ124" s="1069" t="s">
        <v>130</v>
      </c>
      <c r="BR124" s="1034"/>
      <c r="BS124" s="1034"/>
      <c r="BT124" s="1034"/>
      <c r="BU124" s="1034"/>
      <c r="BV124" s="1034" t="s">
        <v>486</v>
      </c>
      <c r="BW124" s="1034"/>
      <c r="BX124" s="1034"/>
      <c r="BY124" s="1034"/>
      <c r="BZ124" s="1034"/>
      <c r="CA124" s="1034" t="s">
        <v>483</v>
      </c>
      <c r="CB124" s="1034"/>
      <c r="CC124" s="1034"/>
      <c r="CD124" s="1034"/>
      <c r="CE124" s="1034"/>
      <c r="CF124" s="1035"/>
      <c r="CG124" s="1036"/>
      <c r="CH124" s="1036"/>
      <c r="CI124" s="1036"/>
      <c r="CJ124" s="1037"/>
      <c r="CK124" s="1019"/>
      <c r="CL124" s="1019"/>
      <c r="CM124" s="1019"/>
      <c r="CN124" s="1019"/>
      <c r="CO124" s="1020"/>
      <c r="CP124" s="1026" t="s">
        <v>503</v>
      </c>
      <c r="CQ124" s="1027"/>
      <c r="CR124" s="1027"/>
      <c r="CS124" s="1027"/>
      <c r="CT124" s="1027"/>
      <c r="CU124" s="1027"/>
      <c r="CV124" s="1027"/>
      <c r="CW124" s="1027"/>
      <c r="CX124" s="1027"/>
      <c r="CY124" s="1027"/>
      <c r="CZ124" s="1027"/>
      <c r="DA124" s="1027"/>
      <c r="DB124" s="1027"/>
      <c r="DC124" s="1027"/>
      <c r="DD124" s="1027"/>
      <c r="DE124" s="1027"/>
      <c r="DF124" s="1028"/>
      <c r="DG124" s="1011" t="s">
        <v>454</v>
      </c>
      <c r="DH124" s="993"/>
      <c r="DI124" s="993"/>
      <c r="DJ124" s="993"/>
      <c r="DK124" s="994"/>
      <c r="DL124" s="992" t="s">
        <v>481</v>
      </c>
      <c r="DM124" s="993"/>
      <c r="DN124" s="993"/>
      <c r="DO124" s="993"/>
      <c r="DP124" s="994"/>
      <c r="DQ124" s="992">
        <v>411</v>
      </c>
      <c r="DR124" s="993"/>
      <c r="DS124" s="993"/>
      <c r="DT124" s="993"/>
      <c r="DU124" s="994"/>
      <c r="DV124" s="995">
        <v>0</v>
      </c>
      <c r="DW124" s="996"/>
      <c r="DX124" s="996"/>
      <c r="DY124" s="996"/>
      <c r="DZ124" s="997"/>
    </row>
    <row r="125" spans="1:130" s="230" customFormat="1" ht="26.25" customHeight="1" x14ac:dyDescent="0.15">
      <c r="A125" s="1064"/>
      <c r="B125" s="956"/>
      <c r="C125" s="929" t="s">
        <v>485</v>
      </c>
      <c r="D125" s="930"/>
      <c r="E125" s="930"/>
      <c r="F125" s="930"/>
      <c r="G125" s="930"/>
      <c r="H125" s="930"/>
      <c r="I125" s="930"/>
      <c r="J125" s="930"/>
      <c r="K125" s="930"/>
      <c r="L125" s="930"/>
      <c r="M125" s="930"/>
      <c r="N125" s="930"/>
      <c r="O125" s="930"/>
      <c r="P125" s="930"/>
      <c r="Q125" s="930"/>
      <c r="R125" s="930"/>
      <c r="S125" s="930"/>
      <c r="T125" s="930"/>
      <c r="U125" s="930"/>
      <c r="V125" s="930"/>
      <c r="W125" s="930"/>
      <c r="X125" s="930"/>
      <c r="Y125" s="930"/>
      <c r="Z125" s="931"/>
      <c r="AA125" s="965" t="s">
        <v>130</v>
      </c>
      <c r="AB125" s="966"/>
      <c r="AC125" s="966"/>
      <c r="AD125" s="966"/>
      <c r="AE125" s="967"/>
      <c r="AF125" s="968" t="s">
        <v>454</v>
      </c>
      <c r="AG125" s="966"/>
      <c r="AH125" s="966"/>
      <c r="AI125" s="966"/>
      <c r="AJ125" s="967"/>
      <c r="AK125" s="968" t="s">
        <v>130</v>
      </c>
      <c r="AL125" s="966"/>
      <c r="AM125" s="966"/>
      <c r="AN125" s="966"/>
      <c r="AO125" s="967"/>
      <c r="AP125" s="969" t="s">
        <v>495</v>
      </c>
      <c r="AQ125" s="970"/>
      <c r="AR125" s="970"/>
      <c r="AS125" s="970"/>
      <c r="AT125" s="971"/>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9" t="s">
        <v>504</v>
      </c>
      <c r="CL125" s="1014"/>
      <c r="CM125" s="1014"/>
      <c r="CN125" s="1014"/>
      <c r="CO125" s="1015"/>
      <c r="CP125" s="936" t="s">
        <v>505</v>
      </c>
      <c r="CQ125" s="904"/>
      <c r="CR125" s="904"/>
      <c r="CS125" s="904"/>
      <c r="CT125" s="904"/>
      <c r="CU125" s="904"/>
      <c r="CV125" s="904"/>
      <c r="CW125" s="904"/>
      <c r="CX125" s="904"/>
      <c r="CY125" s="904"/>
      <c r="CZ125" s="904"/>
      <c r="DA125" s="904"/>
      <c r="DB125" s="904"/>
      <c r="DC125" s="904"/>
      <c r="DD125" s="904"/>
      <c r="DE125" s="904"/>
      <c r="DF125" s="905"/>
      <c r="DG125" s="937" t="s">
        <v>130</v>
      </c>
      <c r="DH125" s="938"/>
      <c r="DI125" s="938"/>
      <c r="DJ125" s="938"/>
      <c r="DK125" s="938"/>
      <c r="DL125" s="938" t="s">
        <v>495</v>
      </c>
      <c r="DM125" s="938"/>
      <c r="DN125" s="938"/>
      <c r="DO125" s="938"/>
      <c r="DP125" s="938"/>
      <c r="DQ125" s="938" t="s">
        <v>481</v>
      </c>
      <c r="DR125" s="938"/>
      <c r="DS125" s="938"/>
      <c r="DT125" s="938"/>
      <c r="DU125" s="938"/>
      <c r="DV125" s="939" t="s">
        <v>495</v>
      </c>
      <c r="DW125" s="939"/>
      <c r="DX125" s="939"/>
      <c r="DY125" s="939"/>
      <c r="DZ125" s="940"/>
    </row>
    <row r="126" spans="1:130" s="230" customFormat="1" ht="26.25" customHeight="1" thickBot="1" x14ac:dyDescent="0.2">
      <c r="A126" s="1064"/>
      <c r="B126" s="956"/>
      <c r="C126" s="929" t="s">
        <v>489</v>
      </c>
      <c r="D126" s="930"/>
      <c r="E126" s="930"/>
      <c r="F126" s="930"/>
      <c r="G126" s="930"/>
      <c r="H126" s="930"/>
      <c r="I126" s="930"/>
      <c r="J126" s="930"/>
      <c r="K126" s="930"/>
      <c r="L126" s="930"/>
      <c r="M126" s="930"/>
      <c r="N126" s="930"/>
      <c r="O126" s="930"/>
      <c r="P126" s="930"/>
      <c r="Q126" s="930"/>
      <c r="R126" s="930"/>
      <c r="S126" s="930"/>
      <c r="T126" s="930"/>
      <c r="U126" s="930"/>
      <c r="V126" s="930"/>
      <c r="W126" s="930"/>
      <c r="X126" s="930"/>
      <c r="Y126" s="930"/>
      <c r="Z126" s="931"/>
      <c r="AA126" s="965" t="s">
        <v>130</v>
      </c>
      <c r="AB126" s="966"/>
      <c r="AC126" s="966"/>
      <c r="AD126" s="966"/>
      <c r="AE126" s="967"/>
      <c r="AF126" s="968" t="s">
        <v>483</v>
      </c>
      <c r="AG126" s="966"/>
      <c r="AH126" s="966"/>
      <c r="AI126" s="966"/>
      <c r="AJ126" s="967"/>
      <c r="AK126" s="968" t="s">
        <v>395</v>
      </c>
      <c r="AL126" s="966"/>
      <c r="AM126" s="966"/>
      <c r="AN126" s="966"/>
      <c r="AO126" s="967"/>
      <c r="AP126" s="969" t="s">
        <v>483</v>
      </c>
      <c r="AQ126" s="970"/>
      <c r="AR126" s="970"/>
      <c r="AS126" s="970"/>
      <c r="AT126" s="971"/>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30"/>
      <c r="CL126" s="1017"/>
      <c r="CM126" s="1017"/>
      <c r="CN126" s="1017"/>
      <c r="CO126" s="1018"/>
      <c r="CP126" s="929" t="s">
        <v>506</v>
      </c>
      <c r="CQ126" s="930"/>
      <c r="CR126" s="930"/>
      <c r="CS126" s="930"/>
      <c r="CT126" s="930"/>
      <c r="CU126" s="930"/>
      <c r="CV126" s="930"/>
      <c r="CW126" s="930"/>
      <c r="CX126" s="930"/>
      <c r="CY126" s="930"/>
      <c r="CZ126" s="930"/>
      <c r="DA126" s="930"/>
      <c r="DB126" s="930"/>
      <c r="DC126" s="930"/>
      <c r="DD126" s="930"/>
      <c r="DE126" s="930"/>
      <c r="DF126" s="931"/>
      <c r="DG126" s="932" t="s">
        <v>495</v>
      </c>
      <c r="DH126" s="933"/>
      <c r="DI126" s="933"/>
      <c r="DJ126" s="933"/>
      <c r="DK126" s="933"/>
      <c r="DL126" s="933" t="s">
        <v>495</v>
      </c>
      <c r="DM126" s="933"/>
      <c r="DN126" s="933"/>
      <c r="DO126" s="933"/>
      <c r="DP126" s="933"/>
      <c r="DQ126" s="933" t="s">
        <v>395</v>
      </c>
      <c r="DR126" s="933"/>
      <c r="DS126" s="933"/>
      <c r="DT126" s="933"/>
      <c r="DU126" s="933"/>
      <c r="DV126" s="934" t="s">
        <v>481</v>
      </c>
      <c r="DW126" s="934"/>
      <c r="DX126" s="934"/>
      <c r="DY126" s="934"/>
      <c r="DZ126" s="935"/>
    </row>
    <row r="127" spans="1:130" s="230" customFormat="1" ht="26.25" customHeight="1" x14ac:dyDescent="0.15">
      <c r="A127" s="1065"/>
      <c r="B127" s="958"/>
      <c r="C127" s="980" t="s">
        <v>507</v>
      </c>
      <c r="D127" s="972"/>
      <c r="E127" s="972"/>
      <c r="F127" s="972"/>
      <c r="G127" s="972"/>
      <c r="H127" s="972"/>
      <c r="I127" s="972"/>
      <c r="J127" s="972"/>
      <c r="K127" s="972"/>
      <c r="L127" s="972"/>
      <c r="M127" s="972"/>
      <c r="N127" s="972"/>
      <c r="O127" s="972"/>
      <c r="P127" s="972"/>
      <c r="Q127" s="972"/>
      <c r="R127" s="972"/>
      <c r="S127" s="972"/>
      <c r="T127" s="972"/>
      <c r="U127" s="972"/>
      <c r="V127" s="972"/>
      <c r="W127" s="972"/>
      <c r="X127" s="972"/>
      <c r="Y127" s="972"/>
      <c r="Z127" s="973"/>
      <c r="AA127" s="965">
        <v>1152850</v>
      </c>
      <c r="AB127" s="966"/>
      <c r="AC127" s="966"/>
      <c r="AD127" s="966"/>
      <c r="AE127" s="967"/>
      <c r="AF127" s="968">
        <v>1101033</v>
      </c>
      <c r="AG127" s="966"/>
      <c r="AH127" s="966"/>
      <c r="AI127" s="966"/>
      <c r="AJ127" s="967"/>
      <c r="AK127" s="968">
        <v>1065739</v>
      </c>
      <c r="AL127" s="966"/>
      <c r="AM127" s="966"/>
      <c r="AN127" s="966"/>
      <c r="AO127" s="967"/>
      <c r="AP127" s="969">
        <v>0.6</v>
      </c>
      <c r="AQ127" s="970"/>
      <c r="AR127" s="970"/>
      <c r="AS127" s="970"/>
      <c r="AT127" s="971"/>
      <c r="AU127" s="232"/>
      <c r="AV127" s="232"/>
      <c r="AW127" s="232"/>
      <c r="AX127" s="1038" t="s">
        <v>508</v>
      </c>
      <c r="AY127" s="1039"/>
      <c r="AZ127" s="1039"/>
      <c r="BA127" s="1039"/>
      <c r="BB127" s="1039"/>
      <c r="BC127" s="1039"/>
      <c r="BD127" s="1039"/>
      <c r="BE127" s="1040"/>
      <c r="BF127" s="1041" t="s">
        <v>509</v>
      </c>
      <c r="BG127" s="1039"/>
      <c r="BH127" s="1039"/>
      <c r="BI127" s="1039"/>
      <c r="BJ127" s="1039"/>
      <c r="BK127" s="1039"/>
      <c r="BL127" s="1040"/>
      <c r="BM127" s="1041" t="s">
        <v>510</v>
      </c>
      <c r="BN127" s="1039"/>
      <c r="BO127" s="1039"/>
      <c r="BP127" s="1039"/>
      <c r="BQ127" s="1039"/>
      <c r="BR127" s="1039"/>
      <c r="BS127" s="1040"/>
      <c r="BT127" s="1041" t="s">
        <v>511</v>
      </c>
      <c r="BU127" s="1039"/>
      <c r="BV127" s="1039"/>
      <c r="BW127" s="1039"/>
      <c r="BX127" s="1039"/>
      <c r="BY127" s="1039"/>
      <c r="BZ127" s="1062"/>
      <c r="CA127" s="232"/>
      <c r="CB127" s="232"/>
      <c r="CC127" s="232"/>
      <c r="CD127" s="255"/>
      <c r="CE127" s="255"/>
      <c r="CF127" s="255"/>
      <c r="CG127" s="232"/>
      <c r="CH127" s="232"/>
      <c r="CI127" s="232"/>
      <c r="CJ127" s="254"/>
      <c r="CK127" s="1030"/>
      <c r="CL127" s="1017"/>
      <c r="CM127" s="1017"/>
      <c r="CN127" s="1017"/>
      <c r="CO127" s="1018"/>
      <c r="CP127" s="929" t="s">
        <v>512</v>
      </c>
      <c r="CQ127" s="930"/>
      <c r="CR127" s="930"/>
      <c r="CS127" s="930"/>
      <c r="CT127" s="930"/>
      <c r="CU127" s="930"/>
      <c r="CV127" s="930"/>
      <c r="CW127" s="930"/>
      <c r="CX127" s="930"/>
      <c r="CY127" s="930"/>
      <c r="CZ127" s="930"/>
      <c r="DA127" s="930"/>
      <c r="DB127" s="930"/>
      <c r="DC127" s="930"/>
      <c r="DD127" s="930"/>
      <c r="DE127" s="930"/>
      <c r="DF127" s="931"/>
      <c r="DG127" s="932">
        <v>325916</v>
      </c>
      <c r="DH127" s="933"/>
      <c r="DI127" s="933"/>
      <c r="DJ127" s="933"/>
      <c r="DK127" s="933"/>
      <c r="DL127" s="933" t="s">
        <v>487</v>
      </c>
      <c r="DM127" s="933"/>
      <c r="DN127" s="933"/>
      <c r="DO127" s="933"/>
      <c r="DP127" s="933"/>
      <c r="DQ127" s="933" t="s">
        <v>495</v>
      </c>
      <c r="DR127" s="933"/>
      <c r="DS127" s="933"/>
      <c r="DT127" s="933"/>
      <c r="DU127" s="933"/>
      <c r="DV127" s="934" t="s">
        <v>481</v>
      </c>
      <c r="DW127" s="934"/>
      <c r="DX127" s="934"/>
      <c r="DY127" s="934"/>
      <c r="DZ127" s="935"/>
    </row>
    <row r="128" spans="1:130" s="230" customFormat="1" ht="26.25" customHeight="1" thickBot="1" x14ac:dyDescent="0.2">
      <c r="A128" s="1048" t="s">
        <v>513</v>
      </c>
      <c r="B128" s="1049"/>
      <c r="C128" s="1049"/>
      <c r="D128" s="1049"/>
      <c r="E128" s="1049"/>
      <c r="F128" s="1049"/>
      <c r="G128" s="1049"/>
      <c r="H128" s="1049"/>
      <c r="I128" s="1049"/>
      <c r="J128" s="1049"/>
      <c r="K128" s="1049"/>
      <c r="L128" s="1049"/>
      <c r="M128" s="1049"/>
      <c r="N128" s="1049"/>
      <c r="O128" s="1049"/>
      <c r="P128" s="1049"/>
      <c r="Q128" s="1049"/>
      <c r="R128" s="1049"/>
      <c r="S128" s="1049"/>
      <c r="T128" s="1049"/>
      <c r="U128" s="1049"/>
      <c r="V128" s="1049"/>
      <c r="W128" s="1050" t="s">
        <v>514</v>
      </c>
      <c r="X128" s="1050"/>
      <c r="Y128" s="1050"/>
      <c r="Z128" s="1051"/>
      <c r="AA128" s="1052">
        <v>6424048</v>
      </c>
      <c r="AB128" s="1053"/>
      <c r="AC128" s="1053"/>
      <c r="AD128" s="1053"/>
      <c r="AE128" s="1054"/>
      <c r="AF128" s="1055">
        <v>6090454</v>
      </c>
      <c r="AG128" s="1053"/>
      <c r="AH128" s="1053"/>
      <c r="AI128" s="1053"/>
      <c r="AJ128" s="1054"/>
      <c r="AK128" s="1055">
        <v>5974734</v>
      </c>
      <c r="AL128" s="1053"/>
      <c r="AM128" s="1053"/>
      <c r="AN128" s="1053"/>
      <c r="AO128" s="1054"/>
      <c r="AP128" s="1056"/>
      <c r="AQ128" s="1057"/>
      <c r="AR128" s="1057"/>
      <c r="AS128" s="1057"/>
      <c r="AT128" s="1058"/>
      <c r="AU128" s="232"/>
      <c r="AV128" s="232"/>
      <c r="AW128" s="232"/>
      <c r="AX128" s="903" t="s">
        <v>515</v>
      </c>
      <c r="AY128" s="904"/>
      <c r="AZ128" s="904"/>
      <c r="BA128" s="904"/>
      <c r="BB128" s="904"/>
      <c r="BC128" s="904"/>
      <c r="BD128" s="904"/>
      <c r="BE128" s="905"/>
      <c r="BF128" s="1059" t="s">
        <v>495</v>
      </c>
      <c r="BG128" s="1060"/>
      <c r="BH128" s="1060"/>
      <c r="BI128" s="1060"/>
      <c r="BJ128" s="1060"/>
      <c r="BK128" s="1060"/>
      <c r="BL128" s="1061"/>
      <c r="BM128" s="1059">
        <v>11.25</v>
      </c>
      <c r="BN128" s="1060"/>
      <c r="BO128" s="1060"/>
      <c r="BP128" s="1060"/>
      <c r="BQ128" s="1060"/>
      <c r="BR128" s="1060"/>
      <c r="BS128" s="1061"/>
      <c r="BT128" s="1059">
        <v>20</v>
      </c>
      <c r="BU128" s="1060"/>
      <c r="BV128" s="1060"/>
      <c r="BW128" s="1060"/>
      <c r="BX128" s="1060"/>
      <c r="BY128" s="1060"/>
      <c r="BZ128" s="1083"/>
      <c r="CA128" s="255"/>
      <c r="CB128" s="255"/>
      <c r="CC128" s="255"/>
      <c r="CD128" s="255"/>
      <c r="CE128" s="255"/>
      <c r="CF128" s="255"/>
      <c r="CG128" s="232"/>
      <c r="CH128" s="232"/>
      <c r="CI128" s="232"/>
      <c r="CJ128" s="254"/>
      <c r="CK128" s="1031"/>
      <c r="CL128" s="1032"/>
      <c r="CM128" s="1032"/>
      <c r="CN128" s="1032"/>
      <c r="CO128" s="1033"/>
      <c r="CP128" s="1042" t="s">
        <v>516</v>
      </c>
      <c r="CQ128" s="726"/>
      <c r="CR128" s="726"/>
      <c r="CS128" s="726"/>
      <c r="CT128" s="726"/>
      <c r="CU128" s="726"/>
      <c r="CV128" s="726"/>
      <c r="CW128" s="726"/>
      <c r="CX128" s="726"/>
      <c r="CY128" s="726"/>
      <c r="CZ128" s="726"/>
      <c r="DA128" s="726"/>
      <c r="DB128" s="726"/>
      <c r="DC128" s="726"/>
      <c r="DD128" s="726"/>
      <c r="DE128" s="726"/>
      <c r="DF128" s="1043"/>
      <c r="DG128" s="1044">
        <v>29611</v>
      </c>
      <c r="DH128" s="1045"/>
      <c r="DI128" s="1045"/>
      <c r="DJ128" s="1045"/>
      <c r="DK128" s="1045"/>
      <c r="DL128" s="1045">
        <v>2169</v>
      </c>
      <c r="DM128" s="1045"/>
      <c r="DN128" s="1045"/>
      <c r="DO128" s="1045"/>
      <c r="DP128" s="1045"/>
      <c r="DQ128" s="1045">
        <v>2960</v>
      </c>
      <c r="DR128" s="1045"/>
      <c r="DS128" s="1045"/>
      <c r="DT128" s="1045"/>
      <c r="DU128" s="1045"/>
      <c r="DV128" s="1046">
        <v>0</v>
      </c>
      <c r="DW128" s="1046"/>
      <c r="DX128" s="1046"/>
      <c r="DY128" s="1046"/>
      <c r="DZ128" s="1047"/>
    </row>
    <row r="129" spans="1:131" s="230" customFormat="1" ht="26.25" customHeight="1" x14ac:dyDescent="0.15">
      <c r="A129" s="941" t="s">
        <v>108</v>
      </c>
      <c r="B129" s="942"/>
      <c r="C129" s="942"/>
      <c r="D129" s="942"/>
      <c r="E129" s="942"/>
      <c r="F129" s="942"/>
      <c r="G129" s="942"/>
      <c r="H129" s="942"/>
      <c r="I129" s="942"/>
      <c r="J129" s="942"/>
      <c r="K129" s="942"/>
      <c r="L129" s="942"/>
      <c r="M129" s="942"/>
      <c r="N129" s="942"/>
      <c r="O129" s="942"/>
      <c r="P129" s="942"/>
      <c r="Q129" s="942"/>
      <c r="R129" s="942"/>
      <c r="S129" s="942"/>
      <c r="T129" s="942"/>
      <c r="U129" s="942"/>
      <c r="V129" s="942"/>
      <c r="W129" s="1077" t="s">
        <v>517</v>
      </c>
      <c r="X129" s="1078"/>
      <c r="Y129" s="1078"/>
      <c r="Z129" s="1079"/>
      <c r="AA129" s="965">
        <v>201342926</v>
      </c>
      <c r="AB129" s="966"/>
      <c r="AC129" s="966"/>
      <c r="AD129" s="966"/>
      <c r="AE129" s="967"/>
      <c r="AF129" s="968">
        <v>211842919</v>
      </c>
      <c r="AG129" s="966"/>
      <c r="AH129" s="966"/>
      <c r="AI129" s="966"/>
      <c r="AJ129" s="967"/>
      <c r="AK129" s="968">
        <v>206289107</v>
      </c>
      <c r="AL129" s="966"/>
      <c r="AM129" s="966"/>
      <c r="AN129" s="966"/>
      <c r="AO129" s="967"/>
      <c r="AP129" s="1080"/>
      <c r="AQ129" s="1081"/>
      <c r="AR129" s="1081"/>
      <c r="AS129" s="1081"/>
      <c r="AT129" s="1082"/>
      <c r="AU129" s="233"/>
      <c r="AV129" s="233"/>
      <c r="AW129" s="233"/>
      <c r="AX129" s="1072" t="s">
        <v>518</v>
      </c>
      <c r="AY129" s="930"/>
      <c r="AZ129" s="930"/>
      <c r="BA129" s="930"/>
      <c r="BB129" s="930"/>
      <c r="BC129" s="930"/>
      <c r="BD129" s="930"/>
      <c r="BE129" s="931"/>
      <c r="BF129" s="1073" t="s">
        <v>483</v>
      </c>
      <c r="BG129" s="1074"/>
      <c r="BH129" s="1074"/>
      <c r="BI129" s="1074"/>
      <c r="BJ129" s="1074"/>
      <c r="BK129" s="1074"/>
      <c r="BL129" s="1075"/>
      <c r="BM129" s="1073">
        <v>16.25</v>
      </c>
      <c r="BN129" s="1074"/>
      <c r="BO129" s="1074"/>
      <c r="BP129" s="1074"/>
      <c r="BQ129" s="1074"/>
      <c r="BR129" s="1074"/>
      <c r="BS129" s="1075"/>
      <c r="BT129" s="1073">
        <v>30</v>
      </c>
      <c r="BU129" s="1074"/>
      <c r="BV129" s="1074"/>
      <c r="BW129" s="1074"/>
      <c r="BX129" s="1074"/>
      <c r="BY129" s="1074"/>
      <c r="BZ129" s="1076"/>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41" t="s">
        <v>519</v>
      </c>
      <c r="B130" s="942"/>
      <c r="C130" s="942"/>
      <c r="D130" s="942"/>
      <c r="E130" s="942"/>
      <c r="F130" s="942"/>
      <c r="G130" s="942"/>
      <c r="H130" s="942"/>
      <c r="I130" s="942"/>
      <c r="J130" s="942"/>
      <c r="K130" s="942"/>
      <c r="L130" s="942"/>
      <c r="M130" s="942"/>
      <c r="N130" s="942"/>
      <c r="O130" s="942"/>
      <c r="P130" s="942"/>
      <c r="Q130" s="942"/>
      <c r="R130" s="942"/>
      <c r="S130" s="942"/>
      <c r="T130" s="942"/>
      <c r="U130" s="942"/>
      <c r="V130" s="942"/>
      <c r="W130" s="1077" t="s">
        <v>520</v>
      </c>
      <c r="X130" s="1078"/>
      <c r="Y130" s="1078"/>
      <c r="Z130" s="1079"/>
      <c r="AA130" s="965">
        <v>24091517</v>
      </c>
      <c r="AB130" s="966"/>
      <c r="AC130" s="966"/>
      <c r="AD130" s="966"/>
      <c r="AE130" s="967"/>
      <c r="AF130" s="968">
        <v>23889352</v>
      </c>
      <c r="AG130" s="966"/>
      <c r="AH130" s="966"/>
      <c r="AI130" s="966"/>
      <c r="AJ130" s="967"/>
      <c r="AK130" s="968">
        <v>23949773</v>
      </c>
      <c r="AL130" s="966"/>
      <c r="AM130" s="966"/>
      <c r="AN130" s="966"/>
      <c r="AO130" s="967"/>
      <c r="AP130" s="1080"/>
      <c r="AQ130" s="1081"/>
      <c r="AR130" s="1081"/>
      <c r="AS130" s="1081"/>
      <c r="AT130" s="1082"/>
      <c r="AU130" s="233"/>
      <c r="AV130" s="233"/>
      <c r="AW130" s="233"/>
      <c r="AX130" s="1072" t="s">
        <v>521</v>
      </c>
      <c r="AY130" s="930"/>
      <c r="AZ130" s="930"/>
      <c r="BA130" s="930"/>
      <c r="BB130" s="930"/>
      <c r="BC130" s="930"/>
      <c r="BD130" s="930"/>
      <c r="BE130" s="931"/>
      <c r="BF130" s="1108">
        <v>5.3</v>
      </c>
      <c r="BG130" s="1109"/>
      <c r="BH130" s="1109"/>
      <c r="BI130" s="1109"/>
      <c r="BJ130" s="1109"/>
      <c r="BK130" s="1109"/>
      <c r="BL130" s="1110"/>
      <c r="BM130" s="1108">
        <v>25</v>
      </c>
      <c r="BN130" s="1109"/>
      <c r="BO130" s="1109"/>
      <c r="BP130" s="1109"/>
      <c r="BQ130" s="1109"/>
      <c r="BR130" s="1109"/>
      <c r="BS130" s="1110"/>
      <c r="BT130" s="1108">
        <v>35</v>
      </c>
      <c r="BU130" s="1109"/>
      <c r="BV130" s="1109"/>
      <c r="BW130" s="1109"/>
      <c r="BX130" s="1109"/>
      <c r="BY130" s="1109"/>
      <c r="BZ130" s="1111"/>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12"/>
      <c r="B131" s="1113"/>
      <c r="C131" s="1113"/>
      <c r="D131" s="1113"/>
      <c r="E131" s="1113"/>
      <c r="F131" s="1113"/>
      <c r="G131" s="1113"/>
      <c r="H131" s="1113"/>
      <c r="I131" s="1113"/>
      <c r="J131" s="1113"/>
      <c r="K131" s="1113"/>
      <c r="L131" s="1113"/>
      <c r="M131" s="1113"/>
      <c r="N131" s="1113"/>
      <c r="O131" s="1113"/>
      <c r="P131" s="1113"/>
      <c r="Q131" s="1113"/>
      <c r="R131" s="1113"/>
      <c r="S131" s="1113"/>
      <c r="T131" s="1113"/>
      <c r="U131" s="1113"/>
      <c r="V131" s="1113"/>
      <c r="W131" s="1114" t="s">
        <v>522</v>
      </c>
      <c r="X131" s="1115"/>
      <c r="Y131" s="1115"/>
      <c r="Z131" s="1116"/>
      <c r="AA131" s="1011">
        <v>177251409</v>
      </c>
      <c r="AB131" s="993"/>
      <c r="AC131" s="993"/>
      <c r="AD131" s="993"/>
      <c r="AE131" s="994"/>
      <c r="AF131" s="992">
        <v>187953567</v>
      </c>
      <c r="AG131" s="993"/>
      <c r="AH131" s="993"/>
      <c r="AI131" s="993"/>
      <c r="AJ131" s="994"/>
      <c r="AK131" s="992">
        <v>182339334</v>
      </c>
      <c r="AL131" s="993"/>
      <c r="AM131" s="993"/>
      <c r="AN131" s="993"/>
      <c r="AO131" s="994"/>
      <c r="AP131" s="1117"/>
      <c r="AQ131" s="1118"/>
      <c r="AR131" s="1118"/>
      <c r="AS131" s="1118"/>
      <c r="AT131" s="1119"/>
      <c r="AU131" s="233"/>
      <c r="AV131" s="233"/>
      <c r="AW131" s="233"/>
      <c r="AX131" s="1090" t="s">
        <v>523</v>
      </c>
      <c r="AY131" s="726"/>
      <c r="AZ131" s="726"/>
      <c r="BA131" s="726"/>
      <c r="BB131" s="726"/>
      <c r="BC131" s="726"/>
      <c r="BD131" s="726"/>
      <c r="BE131" s="1043"/>
      <c r="BF131" s="1091" t="s">
        <v>483</v>
      </c>
      <c r="BG131" s="1092"/>
      <c r="BH131" s="1092"/>
      <c r="BI131" s="1092"/>
      <c r="BJ131" s="1092"/>
      <c r="BK131" s="1092"/>
      <c r="BL131" s="1093"/>
      <c r="BM131" s="1091">
        <v>400</v>
      </c>
      <c r="BN131" s="1092"/>
      <c r="BO131" s="1092"/>
      <c r="BP131" s="1092"/>
      <c r="BQ131" s="1092"/>
      <c r="BR131" s="1092"/>
      <c r="BS131" s="1093"/>
      <c r="BT131" s="1094"/>
      <c r="BU131" s="1095"/>
      <c r="BV131" s="1095"/>
      <c r="BW131" s="1095"/>
      <c r="BX131" s="1095"/>
      <c r="BY131" s="1095"/>
      <c r="BZ131" s="1096"/>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7" t="s">
        <v>524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525</v>
      </c>
      <c r="W132" s="1101"/>
      <c r="X132" s="1101"/>
      <c r="Y132" s="1101"/>
      <c r="Z132" s="1102"/>
      <c r="AA132" s="1103">
        <v>5.1442050879999996</v>
      </c>
      <c r="AB132" s="1104"/>
      <c r="AC132" s="1104"/>
      <c r="AD132" s="1104"/>
      <c r="AE132" s="1105"/>
      <c r="AF132" s="1106">
        <v>5.1777293479999997</v>
      </c>
      <c r="AG132" s="1104"/>
      <c r="AH132" s="1104"/>
      <c r="AI132" s="1104"/>
      <c r="AJ132" s="1105"/>
      <c r="AK132" s="1106">
        <v>5.6731100049999998</v>
      </c>
      <c r="AL132" s="1104"/>
      <c r="AM132" s="1104"/>
      <c r="AN132" s="1104"/>
      <c r="AO132" s="1105"/>
      <c r="AP132" s="1008"/>
      <c r="AQ132" s="1009"/>
      <c r="AR132" s="1009"/>
      <c r="AS132" s="1009"/>
      <c r="AT132" s="1107"/>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084" t="s">
        <v>526</v>
      </c>
      <c r="W133" s="1084"/>
      <c r="X133" s="1084"/>
      <c r="Y133" s="1084"/>
      <c r="Z133" s="1085"/>
      <c r="AA133" s="1086">
        <v>5.4</v>
      </c>
      <c r="AB133" s="1087"/>
      <c r="AC133" s="1087"/>
      <c r="AD133" s="1087"/>
      <c r="AE133" s="1088"/>
      <c r="AF133" s="1086">
        <v>5.0999999999999996</v>
      </c>
      <c r="AG133" s="1087"/>
      <c r="AH133" s="1087"/>
      <c r="AI133" s="1087"/>
      <c r="AJ133" s="1088"/>
      <c r="AK133" s="1086">
        <v>5.3</v>
      </c>
      <c r="AL133" s="1087"/>
      <c r="AM133" s="1087"/>
      <c r="AN133" s="1087"/>
      <c r="AO133" s="1088"/>
      <c r="AP133" s="1035"/>
      <c r="AQ133" s="1036"/>
      <c r="AR133" s="1036"/>
      <c r="AS133" s="1036"/>
      <c r="AT133" s="1089"/>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vZb4KFCykqNk/5qrOHwIhzrnRib5zXCRZglXlV8GpICaJe2MWveb8Hkwx4JZZkDlskGWq2G0SKSYS4xJlCu2KA==" saltValue="yQh0hsWFNaUWRm6Lrn4VF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nFT3/ct2p0hPHJ/3i2vtICmrRk9DeosTEJJChrbS4MF53DUFZCm9AfAGtciAnhu8UDSOOwUtSjcGt4AchtlkgA==" saltValue="YcflvCEeVjz9YCpoyrZW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OZtmZ74MqQ9/h8PdGoOSMbEqTQqPqDJV0j/dytJGaP/JSUNgwSg0yFNHeed9XqE7iEkMfDRGI0UQN1tPgETsg==" saltValue="rGOrMA33VgI80zvOr/ip8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1" t="s">
        <v>530</v>
      </c>
      <c r="AP7" s="272"/>
      <c r="AQ7" s="273" t="s">
        <v>531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2"/>
      <c r="AP8" s="278" t="s">
        <v>532</v>
      </c>
      <c r="AQ8" s="279" t="s">
        <v>533</v>
      </c>
      <c r="AR8" s="280" t="s">
        <v>534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3" t="s">
        <v>535</v>
      </c>
      <c r="AL9" s="1124"/>
      <c r="AM9" s="1124"/>
      <c r="AN9" s="1125"/>
      <c r="AO9" s="281">
        <v>80339149</v>
      </c>
      <c r="AP9" s="281">
        <v>114440</v>
      </c>
      <c r="AQ9" s="282">
        <v>106216</v>
      </c>
      <c r="AR9" s="283">
        <v>7.7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3" t="s">
        <v>536</v>
      </c>
      <c r="AL10" s="1124"/>
      <c r="AM10" s="1124"/>
      <c r="AN10" s="1125"/>
      <c r="AO10" s="284">
        <v>178456</v>
      </c>
      <c r="AP10" s="284">
        <v>254</v>
      </c>
      <c r="AQ10" s="285">
        <v>93</v>
      </c>
      <c r="AR10" s="286">
        <v>173.1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3" t="s">
        <v>537</v>
      </c>
      <c r="AL11" s="1124"/>
      <c r="AM11" s="1124"/>
      <c r="AN11" s="1125"/>
      <c r="AO11" s="284">
        <v>76044</v>
      </c>
      <c r="AP11" s="284">
        <v>108</v>
      </c>
      <c r="AQ11" s="285">
        <v>1081</v>
      </c>
      <c r="AR11" s="286">
        <v>-90</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3" t="s">
        <v>538</v>
      </c>
      <c r="AL12" s="1124"/>
      <c r="AM12" s="1124"/>
      <c r="AN12" s="1125"/>
      <c r="AO12" s="284" t="s">
        <v>539</v>
      </c>
      <c r="AP12" s="284" t="s">
        <v>539</v>
      </c>
      <c r="AQ12" s="285">
        <v>5</v>
      </c>
      <c r="AR12" s="286" t="s">
        <v>539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3" t="s">
        <v>540</v>
      </c>
      <c r="AL13" s="1124"/>
      <c r="AM13" s="1124"/>
      <c r="AN13" s="1125"/>
      <c r="AO13" s="284">
        <v>941492</v>
      </c>
      <c r="AP13" s="284">
        <v>1341</v>
      </c>
      <c r="AQ13" s="285">
        <v>1912</v>
      </c>
      <c r="AR13" s="286">
        <v>-29.9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3" t="s">
        <v>541</v>
      </c>
      <c r="AL14" s="1124"/>
      <c r="AM14" s="1124"/>
      <c r="AN14" s="1125"/>
      <c r="AO14" s="284">
        <v>1019931</v>
      </c>
      <c r="AP14" s="284">
        <v>1453</v>
      </c>
      <c r="AQ14" s="285">
        <v>1291</v>
      </c>
      <c r="AR14" s="286">
        <v>12.5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6" t="s">
        <v>542</v>
      </c>
      <c r="AL15" s="1127"/>
      <c r="AM15" s="1127"/>
      <c r="AN15" s="1128"/>
      <c r="AO15" s="284">
        <v>-5893919</v>
      </c>
      <c r="AP15" s="284">
        <v>-8396</v>
      </c>
      <c r="AQ15" s="285">
        <v>-7284</v>
      </c>
      <c r="AR15" s="286">
        <v>15.3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6" t="s">
        <v>190</v>
      </c>
      <c r="AL16" s="1127"/>
      <c r="AM16" s="1127"/>
      <c r="AN16" s="1128"/>
      <c r="AO16" s="284">
        <v>76661153</v>
      </c>
      <c r="AP16" s="284">
        <v>109201</v>
      </c>
      <c r="AQ16" s="285">
        <v>103314</v>
      </c>
      <c r="AR16" s="286">
        <v>5.7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543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544</v>
      </c>
      <c r="AP20" s="293" t="s">
        <v>545</v>
      </c>
      <c r="AQ20" s="294" t="s">
        <v>546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9" t="s">
        <v>547</v>
      </c>
      <c r="AL21" s="1130"/>
      <c r="AM21" s="1130"/>
      <c r="AN21" s="1131"/>
      <c r="AO21" s="297">
        <v>11.93</v>
      </c>
      <c r="AP21" s="298">
        <v>11.33</v>
      </c>
      <c r="AQ21" s="299">
        <v>0.6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9" t="s">
        <v>548</v>
      </c>
      <c r="AL22" s="1130"/>
      <c r="AM22" s="1130"/>
      <c r="AN22" s="1131"/>
      <c r="AO22" s="302">
        <v>100.8</v>
      </c>
      <c r="AP22" s="303">
        <v>99.7</v>
      </c>
      <c r="AQ22" s="304">
        <v>1.1000000000000001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0" t="s">
        <v>549</v>
      </c>
      <c r="B26" s="1120"/>
      <c r="C26" s="1120"/>
      <c r="D26" s="1120"/>
      <c r="E26" s="1120"/>
      <c r="F26" s="1120"/>
      <c r="G26" s="1120"/>
      <c r="H26" s="1120"/>
      <c r="I26" s="1120"/>
      <c r="J26" s="1120"/>
      <c r="K26" s="1120"/>
      <c r="L26" s="1120"/>
      <c r="M26" s="1120"/>
      <c r="N26" s="1120"/>
      <c r="O26" s="1120"/>
      <c r="P26" s="1120"/>
      <c r="Q26" s="1120"/>
      <c r="R26" s="1120"/>
      <c r="S26" s="1120"/>
      <c r="T26" s="1120"/>
      <c r="U26" s="1120"/>
      <c r="V26" s="1120"/>
      <c r="W26" s="1120"/>
      <c r="X26" s="1120"/>
      <c r="Y26" s="1120"/>
      <c r="Z26" s="1120"/>
      <c r="AA26" s="1120"/>
      <c r="AB26" s="1120"/>
      <c r="AC26" s="1120"/>
      <c r="AD26" s="1120"/>
      <c r="AE26" s="1120"/>
      <c r="AF26" s="1120"/>
      <c r="AG26" s="1120"/>
      <c r="AH26" s="1120"/>
      <c r="AI26" s="1120"/>
      <c r="AJ26" s="1120"/>
      <c r="AK26" s="1120"/>
      <c r="AL26" s="1120"/>
      <c r="AM26" s="1120"/>
      <c r="AN26" s="1120"/>
      <c r="AO26" s="1120"/>
      <c r="AP26" s="1120"/>
      <c r="AQ26" s="1120"/>
      <c r="AR26" s="1120"/>
      <c r="AS26" s="1120"/>
      <c r="AT26" s="267"/>
    </row>
    <row r="27" spans="1:46" x14ac:dyDescent="0.15">
      <c r="A27" s="309"/>
      <c r="AO27" s="262"/>
      <c r="AP27" s="262"/>
      <c r="AQ27" s="262"/>
      <c r="AR27" s="262"/>
      <c r="AS27" s="262"/>
      <c r="AT27" s="262"/>
    </row>
    <row r="28" spans="1:46" ht="17.25" x14ac:dyDescent="0.15">
      <c r="A28" s="263" t="s">
        <v>550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551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1" t="s">
        <v>530</v>
      </c>
      <c r="AP30" s="272"/>
      <c r="AQ30" s="273" t="s">
        <v>531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2"/>
      <c r="AP31" s="278" t="s">
        <v>532</v>
      </c>
      <c r="AQ31" s="279" t="s">
        <v>533</v>
      </c>
      <c r="AR31" s="280" t="s">
        <v>534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7" t="s">
        <v>552</v>
      </c>
      <c r="AL32" s="1138"/>
      <c r="AM32" s="1138"/>
      <c r="AN32" s="1139"/>
      <c r="AO32" s="312">
        <v>29989075</v>
      </c>
      <c r="AP32" s="312">
        <v>42718</v>
      </c>
      <c r="AQ32" s="313">
        <v>30951</v>
      </c>
      <c r="AR32" s="314">
        <v>38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7" t="s">
        <v>553</v>
      </c>
      <c r="AL33" s="1138"/>
      <c r="AM33" s="1138"/>
      <c r="AN33" s="1139"/>
      <c r="AO33" s="312" t="s">
        <v>539</v>
      </c>
      <c r="AP33" s="312" t="s">
        <v>539</v>
      </c>
      <c r="AQ33" s="313">
        <v>1792</v>
      </c>
      <c r="AR33" s="314" t="s">
        <v>539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7" t="s">
        <v>554</v>
      </c>
      <c r="AL34" s="1138"/>
      <c r="AM34" s="1138"/>
      <c r="AN34" s="1139"/>
      <c r="AO34" s="312">
        <v>3333333</v>
      </c>
      <c r="AP34" s="312">
        <v>4748</v>
      </c>
      <c r="AQ34" s="313">
        <v>21367</v>
      </c>
      <c r="AR34" s="314">
        <v>-77.8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7" t="s">
        <v>555</v>
      </c>
      <c r="AL35" s="1138"/>
      <c r="AM35" s="1138"/>
      <c r="AN35" s="1139"/>
      <c r="AO35" s="312">
        <v>5859847</v>
      </c>
      <c r="AP35" s="312">
        <v>8347</v>
      </c>
      <c r="AQ35" s="313">
        <v>9606</v>
      </c>
      <c r="AR35" s="314">
        <v>-13.1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7" t="s">
        <v>556</v>
      </c>
      <c r="AL36" s="1138"/>
      <c r="AM36" s="1138"/>
      <c r="AN36" s="1139"/>
      <c r="AO36" s="312">
        <v>20824</v>
      </c>
      <c r="AP36" s="312">
        <v>30</v>
      </c>
      <c r="AQ36" s="313">
        <v>129</v>
      </c>
      <c r="AR36" s="314">
        <v>-76.7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7" t="s">
        <v>557</v>
      </c>
      <c r="AL37" s="1138"/>
      <c r="AM37" s="1138"/>
      <c r="AN37" s="1139"/>
      <c r="AO37" s="312">
        <v>1065739</v>
      </c>
      <c r="AP37" s="312">
        <v>1518</v>
      </c>
      <c r="AQ37" s="313">
        <v>1458</v>
      </c>
      <c r="AR37" s="314">
        <v>4.0999999999999996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40" t="s">
        <v>558</v>
      </c>
      <c r="AL38" s="1141"/>
      <c r="AM38" s="1141"/>
      <c r="AN38" s="1142"/>
      <c r="AO38" s="315" t="s">
        <v>539</v>
      </c>
      <c r="AP38" s="315" t="s">
        <v>539</v>
      </c>
      <c r="AQ38" s="316">
        <v>0</v>
      </c>
      <c r="AR38" s="304" t="s">
        <v>539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40" t="s">
        <v>559</v>
      </c>
      <c r="AL39" s="1141"/>
      <c r="AM39" s="1141"/>
      <c r="AN39" s="1142"/>
      <c r="AO39" s="312">
        <v>-5974734</v>
      </c>
      <c r="AP39" s="312">
        <v>-8511</v>
      </c>
      <c r="AQ39" s="313">
        <v>-17360</v>
      </c>
      <c r="AR39" s="314">
        <v>-51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7" t="s">
        <v>560</v>
      </c>
      <c r="AL40" s="1138"/>
      <c r="AM40" s="1138"/>
      <c r="AN40" s="1139"/>
      <c r="AO40" s="312">
        <v>-23949773</v>
      </c>
      <c r="AP40" s="312">
        <v>-34116</v>
      </c>
      <c r="AQ40" s="313">
        <v>-31639</v>
      </c>
      <c r="AR40" s="314">
        <v>7.8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3" t="s">
        <v>304</v>
      </c>
      <c r="AL41" s="1144"/>
      <c r="AM41" s="1144"/>
      <c r="AN41" s="1145"/>
      <c r="AO41" s="312">
        <v>10344311</v>
      </c>
      <c r="AP41" s="312">
        <v>14735</v>
      </c>
      <c r="AQ41" s="313">
        <v>16304</v>
      </c>
      <c r="AR41" s="314">
        <v>-9.6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561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562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563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32" t="s">
        <v>530</v>
      </c>
      <c r="AN49" s="1134" t="s">
        <v>564</v>
      </c>
      <c r="AO49" s="1135"/>
      <c r="AP49" s="1135"/>
      <c r="AQ49" s="1135"/>
      <c r="AR49" s="113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33"/>
      <c r="AN50" s="328" t="s">
        <v>565</v>
      </c>
      <c r="AO50" s="329" t="s">
        <v>566</v>
      </c>
      <c r="AP50" s="330" t="s">
        <v>567</v>
      </c>
      <c r="AQ50" s="331" t="s">
        <v>568</v>
      </c>
      <c r="AR50" s="332" t="s">
        <v>569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570</v>
      </c>
      <c r="AL51" s="325"/>
      <c r="AM51" s="333">
        <v>38401652</v>
      </c>
      <c r="AN51" s="334">
        <v>54145</v>
      </c>
      <c r="AO51" s="335">
        <v>-0.9</v>
      </c>
      <c r="AP51" s="336">
        <v>54945</v>
      </c>
      <c r="AQ51" s="337">
        <v>3.9</v>
      </c>
      <c r="AR51" s="338">
        <v>-4.8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571</v>
      </c>
      <c r="AM52" s="341">
        <v>21609577</v>
      </c>
      <c r="AN52" s="342">
        <v>30469</v>
      </c>
      <c r="AO52" s="343">
        <v>9.1999999999999993</v>
      </c>
      <c r="AP52" s="344">
        <v>29293</v>
      </c>
      <c r="AQ52" s="345">
        <v>8.4</v>
      </c>
      <c r="AR52" s="346">
        <v>0.8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572</v>
      </c>
      <c r="AL53" s="325"/>
      <c r="AM53" s="333">
        <v>39445611</v>
      </c>
      <c r="AN53" s="334">
        <v>55638</v>
      </c>
      <c r="AO53" s="335">
        <v>2.8</v>
      </c>
      <c r="AP53" s="336">
        <v>57132</v>
      </c>
      <c r="AQ53" s="337">
        <v>4</v>
      </c>
      <c r="AR53" s="338">
        <v>-1.2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571</v>
      </c>
      <c r="AM54" s="341">
        <v>18500988</v>
      </c>
      <c r="AN54" s="342">
        <v>26095</v>
      </c>
      <c r="AO54" s="343">
        <v>-14.4</v>
      </c>
      <c r="AP54" s="344">
        <v>30126</v>
      </c>
      <c r="AQ54" s="345">
        <v>2.8</v>
      </c>
      <c r="AR54" s="346">
        <v>-17.2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573</v>
      </c>
      <c r="AL55" s="325"/>
      <c r="AM55" s="333">
        <v>43674452</v>
      </c>
      <c r="AN55" s="334">
        <v>61674</v>
      </c>
      <c r="AO55" s="335">
        <v>10.8</v>
      </c>
      <c r="AP55" s="336">
        <v>58766</v>
      </c>
      <c r="AQ55" s="337">
        <v>2.9</v>
      </c>
      <c r="AR55" s="338">
        <v>7.9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571</v>
      </c>
      <c r="AM56" s="341">
        <v>22488607</v>
      </c>
      <c r="AN56" s="342">
        <v>31757</v>
      </c>
      <c r="AO56" s="343">
        <v>21.7</v>
      </c>
      <c r="AP56" s="344">
        <v>29363</v>
      </c>
      <c r="AQ56" s="345">
        <v>-2.5</v>
      </c>
      <c r="AR56" s="346">
        <v>24.2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574</v>
      </c>
      <c r="AL57" s="325"/>
      <c r="AM57" s="333">
        <v>50768969</v>
      </c>
      <c r="AN57" s="334">
        <v>72065</v>
      </c>
      <c r="AO57" s="335">
        <v>16.8</v>
      </c>
      <c r="AP57" s="336">
        <v>62482</v>
      </c>
      <c r="AQ57" s="337">
        <v>6.3</v>
      </c>
      <c r="AR57" s="338">
        <v>10.5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571</v>
      </c>
      <c r="AM58" s="341">
        <v>30910826</v>
      </c>
      <c r="AN58" s="342">
        <v>43877</v>
      </c>
      <c r="AO58" s="343">
        <v>38.200000000000003</v>
      </c>
      <c r="AP58" s="344">
        <v>34626</v>
      </c>
      <c r="AQ58" s="345">
        <v>17.899999999999999</v>
      </c>
      <c r="AR58" s="346">
        <v>20.3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575</v>
      </c>
      <c r="AL59" s="325"/>
      <c r="AM59" s="333">
        <v>50038516</v>
      </c>
      <c r="AN59" s="334">
        <v>71278</v>
      </c>
      <c r="AO59" s="335">
        <v>-1.1000000000000001</v>
      </c>
      <c r="AP59" s="336">
        <v>59288</v>
      </c>
      <c r="AQ59" s="337">
        <v>-5.0999999999999996</v>
      </c>
      <c r="AR59" s="338">
        <v>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571</v>
      </c>
      <c r="AM60" s="341">
        <v>29017827</v>
      </c>
      <c r="AN60" s="342">
        <v>41335</v>
      </c>
      <c r="AO60" s="343">
        <v>-5.8</v>
      </c>
      <c r="AP60" s="344">
        <v>32670</v>
      </c>
      <c r="AQ60" s="345">
        <v>-5.6</v>
      </c>
      <c r="AR60" s="346">
        <v>-0.2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576</v>
      </c>
      <c r="AL61" s="347"/>
      <c r="AM61" s="348">
        <v>44465840</v>
      </c>
      <c r="AN61" s="349">
        <v>62960</v>
      </c>
      <c r="AO61" s="350">
        <v>5.7</v>
      </c>
      <c r="AP61" s="351">
        <v>58523</v>
      </c>
      <c r="AQ61" s="352">
        <v>2.4</v>
      </c>
      <c r="AR61" s="338">
        <v>3.3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571</v>
      </c>
      <c r="AM62" s="341">
        <v>24505565</v>
      </c>
      <c r="AN62" s="342">
        <v>34707</v>
      </c>
      <c r="AO62" s="343">
        <v>9.8000000000000007</v>
      </c>
      <c r="AP62" s="344">
        <v>31216</v>
      </c>
      <c r="AQ62" s="345">
        <v>4.2</v>
      </c>
      <c r="AR62" s="346">
        <v>5.6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XqKGPXXZY7f1jgTcko6gPA/Qf8Fbv64mcg+lD4cMueUVnVuNARDwtYK1njXrdfxmACOOqnFMODY1lALa/SVzpQ==" saltValue="U8K6VB5+6JsHUBfdNRHpa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578</v>
      </c>
    </row>
    <row r="120" spans="125:125" ht="13.5" hidden="1" customHeight="1" x14ac:dyDescent="0.15"/>
    <row r="121" spans="125:125" ht="13.5" hidden="1" customHeight="1" x14ac:dyDescent="0.15">
      <c r="DU121" s="259"/>
    </row>
  </sheetData>
  <sheetProtection algorithmName="SHA-512" hashValue="6d0d0y123lMq5R7fNc0Bp1wPKPHOP6AG0KpRarIvpeTsNufl8UpOxNvgMR/veHy1Co+a65QHkTsx7+vLfzkCzw==" saltValue="d/NBNMmNjU66vORwWVwyP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579</v>
      </c>
    </row>
  </sheetData>
  <sheetProtection algorithmName="SHA-512" hashValue="rFC7aofkSN1ZTfXsqoMtpVEtjNU5yH+ixS7Rv3dHT6QZfJCKkGQWTEkdnmSeP5ahRBGLPPK8ivtWGPvHcdQ/ug==" saltValue="APPg9XDLHN+CXVfea1LK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580</v>
      </c>
      <c r="G46" s="8" t="s">
        <v>581</v>
      </c>
      <c r="H46" s="8" t="s">
        <v>582</v>
      </c>
      <c r="I46" s="8" t="s">
        <v>583</v>
      </c>
      <c r="J46" s="9" t="s">
        <v>584</v>
      </c>
    </row>
    <row r="47" spans="2:10" ht="57.75" customHeight="1" x14ac:dyDescent="0.15">
      <c r="B47" s="10"/>
      <c r="C47" s="1146" t="s">
        <v>3</v>
      </c>
      <c r="D47" s="1146"/>
      <c r="E47" s="1147"/>
      <c r="F47" s="11">
        <v>10.27</v>
      </c>
      <c r="G47" s="12">
        <v>9.89</v>
      </c>
      <c r="H47" s="12">
        <v>9.84</v>
      </c>
      <c r="I47" s="12">
        <v>9.7899999999999991</v>
      </c>
      <c r="J47" s="13">
        <v>11.07</v>
      </c>
    </row>
    <row r="48" spans="2:10" ht="57.75" customHeight="1" x14ac:dyDescent="0.15">
      <c r="B48" s="14"/>
      <c r="C48" s="1148" t="s">
        <v>4</v>
      </c>
      <c r="D48" s="1148"/>
      <c r="E48" s="1149"/>
      <c r="F48" s="15">
        <v>4.71</v>
      </c>
      <c r="G48" s="16">
        <v>5.0999999999999996</v>
      </c>
      <c r="H48" s="16">
        <v>5.92</v>
      </c>
      <c r="I48" s="16">
        <v>6.32</v>
      </c>
      <c r="J48" s="17">
        <v>4.6399999999999997</v>
      </c>
    </row>
    <row r="49" spans="2:10" ht="57.75" customHeight="1" thickBot="1" x14ac:dyDescent="0.2">
      <c r="B49" s="18"/>
      <c r="C49" s="1150" t="s">
        <v>5</v>
      </c>
      <c r="D49" s="1150"/>
      <c r="E49" s="1151"/>
      <c r="F49" s="19" t="s">
        <v>585</v>
      </c>
      <c r="G49" s="20" t="s">
        <v>586</v>
      </c>
      <c r="H49" s="20" t="s">
        <v>587</v>
      </c>
      <c r="I49" s="20">
        <v>5.16</v>
      </c>
      <c r="J49" s="21" t="s">
        <v>588</v>
      </c>
    </row>
    <row r="50" spans="2:10" x14ac:dyDescent="0.15"/>
  </sheetData>
  <sheetProtection algorithmName="SHA-512" hashValue="X50wUZBYMKlNiU+95g9kAQ7HmZEWgpIY6cjnLPYY0BU9cRWZiq6VIfnpmOLlwFdom41xD5sMDEn6pHPJ+afFZA==" saltValue="lpp09gq1KGvgcwktfVjd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おがわ</cp:lastModifiedBy>
  <cp:lastPrinted>2024-03-14T07:11:43Z</cp:lastPrinted>
  <dcterms:created xsi:type="dcterms:W3CDTF">2024-02-05T02:45:32Z</dcterms:created>
  <dcterms:modified xsi:type="dcterms:W3CDTF">2024-03-18T09:12:53Z</dcterms:modified>
  <cp:category/>
</cp:coreProperties>
</file>