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2460" windowWidth="15480" windowHeight="8550" activeTab="0"/>
  </bookViews>
  <sheets>
    <sheet name="15-2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<sst xmlns="http://schemas.openxmlformats.org/spreadsheetml/2006/main" count="39" uniqueCount="38">
  <si>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女 100 人</t>
  </si>
  <si>
    <t>人口密度</t>
  </si>
  <si>
    <t>男</t>
  </si>
  <si>
    <t>女</t>
  </si>
  <si>
    <t>増加率</t>
  </si>
  <si>
    <t>につき男</t>
  </si>
  <si>
    <t>年</t>
  </si>
  <si>
    <t>昭和５５年以前の数値に,昭和５７年の早島町との境界変更は反映されていない。</t>
  </si>
  <si>
    <t>平成</t>
  </si>
  <si>
    <t>人口</t>
  </si>
  <si>
    <t>世帯数</t>
  </si>
  <si>
    <t>総数</t>
  </si>
  <si>
    <t>年次</t>
  </si>
  <si>
    <t>昭和</t>
  </si>
  <si>
    <t>対５年前</t>
  </si>
  <si>
    <t>(単位 人,世帯,k㎡,人/k㎡)</t>
  </si>
  <si>
    <t>指数(1)</t>
  </si>
  <si>
    <t>１世帯当</t>
  </si>
  <si>
    <t>たり人員</t>
  </si>
  <si>
    <t>(1)</t>
  </si>
  <si>
    <t>(注)</t>
  </si>
  <si>
    <t>昭和３５年の人口＝100</t>
  </si>
  <si>
    <t>資料 総務局文書管理公開課</t>
  </si>
  <si>
    <t>１５　国勢調査結果（つづき）</t>
  </si>
  <si>
    <t>３５</t>
  </si>
  <si>
    <t>４０</t>
  </si>
  <si>
    <t>４５</t>
  </si>
  <si>
    <t>５０</t>
  </si>
  <si>
    <t>５５</t>
  </si>
  <si>
    <t>６０</t>
  </si>
  <si>
    <t>１２</t>
  </si>
  <si>
    <t>　２</t>
  </si>
  <si>
    <t>　７</t>
  </si>
  <si>
    <t>２２</t>
  </si>
  <si>
    <t>(２) 人口および世帯数(平成２２年１０月１日現在の市域に組み替え)</t>
  </si>
  <si>
    <t>人口密度の算出に使用した面積は,平成２２年１０月１日現在のもの(789.91k㎡)を使用。</t>
  </si>
  <si>
    <t>-</t>
  </si>
  <si>
    <t>１７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</si>
</sst>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_ "/>
    <numFmt numFmtId="178" formatCode="0_ "/>
    <numFmt numFmtId="179" formatCode="0.00_ "/>
    <numFmt numFmtId="180" formatCode="#\ ##0;\-#\ 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176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77" fontId="3" fillId="2" borderId="0" xfId="0" applyNumberFormat="1" applyFont="1" applyFill="1" applyAlignment="1">
      <alignment vertical="center"/>
    </xf>
    <xf numFmtId="176" fontId="3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 quotePrefix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 quotePrefix="1">
      <alignment horizontal="left" vertical="center"/>
    </xf>
    <xf numFmtId="2" fontId="3" fillId="2" borderId="0" xfId="0" applyNumberFormat="1" applyFont="1" applyFill="1" applyAlignment="1">
      <alignment horizontal="right" vertical="center"/>
    </xf>
    <xf numFmtId="2" fontId="3" fillId="2" borderId="0" xfId="0" applyNumberFormat="1" applyFont="1" applyFill="1" applyAlignment="1">
      <alignment vertical="center"/>
    </xf>
    <xf numFmtId="180" fontId="2" fillId="0" borderId="0" xfId="0" applyNumberFormat="1" applyFont="1" applyAlignment="1">
      <alignment horizontal="right" vertical="center"/>
    </xf>
    <xf numFmtId="180" fontId="2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2" borderId="3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0" borderId="0" xfId="0" applyFont="1" applyAlignment="1">
      <alignment horizontal="right"/>
    </xf>
    <xf numFmtId="0" fontId="5" fillId="2" borderId="1" xfId="0" applyFont="1" applyFill="1" applyBorder="1" applyAlignment="1">
      <alignment horizontal="right"/>
    </xf>
    <xf numFmtId="176" fontId="6" fillId="2" borderId="1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49" fontId="2" fillId="2" borderId="1" xfId="0" applyNumberFormat="1" applyFont="1" applyFill="1" applyBorder="1" applyAlignment="1">
      <alignment/>
    </xf>
    <xf numFmtId="49" fontId="2" fillId="2" borderId="0" xfId="0" applyNumberFormat="1" applyFont="1" applyFill="1" applyBorder="1" applyAlignment="1" quotePrefix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/>
    </xf>
    <xf numFmtId="49" fontId="5" fillId="2" borderId="1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vertical="center"/>
    </xf>
    <xf numFmtId="0" fontId="5" fillId="2" borderId="0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176" fontId="6" fillId="2" borderId="7" xfId="0" applyNumberFormat="1" applyFont="1" applyFill="1" applyBorder="1" applyAlignment="1">
      <alignment vertic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right"/>
    </xf>
    <xf numFmtId="2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77" fontId="6" fillId="2" borderId="0" xfId="0" applyNumberFormat="1" applyFont="1" applyFill="1" applyAlignment="1">
      <alignment vertical="center"/>
    </xf>
    <xf numFmtId="176" fontId="6" fillId="2" borderId="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15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showGridLines="0" tabSelected="1" workbookViewId="0" topLeftCell="A1">
      <selection activeCell="A1" sqref="A1:L1"/>
    </sheetView>
  </sheetViews>
  <sheetFormatPr defaultColWidth="9.00390625" defaultRowHeight="13.5"/>
  <cols>
    <col min="1" max="1" width="4.75390625" style="22" bestFit="1" customWidth="1"/>
    <col min="2" max="2" width="3.25390625" style="38" bestFit="1" customWidth="1"/>
    <col min="3" max="3" width="3.125" style="22" bestFit="1" customWidth="1"/>
    <col min="4" max="6" width="7.625" style="16" customWidth="1"/>
    <col min="7" max="9" width="7.50390625" style="16" customWidth="1"/>
    <col min="10" max="10" width="8.50390625" style="16" customWidth="1"/>
    <col min="11" max="11" width="7.50390625" style="16" customWidth="1"/>
    <col min="12" max="12" width="9.125" style="16" customWidth="1"/>
    <col min="13" max="16384" width="9.00390625" style="16" customWidth="1"/>
  </cols>
  <sheetData>
    <row r="1" spans="1:12" ht="14.25" customHeight="1">
      <c r="A1" s="50" t="s">
        <v>23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2.75" customHeight="1">
      <c r="A2" s="51" t="s">
        <v>34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2.75" customHeight="1">
      <c r="A3" s="17"/>
      <c r="B3" s="33"/>
      <c r="C3" s="17"/>
      <c r="D3" s="18"/>
      <c r="E3" s="19"/>
      <c r="F3" s="18"/>
      <c r="G3" s="17"/>
      <c r="H3" s="1"/>
      <c r="I3" s="2"/>
      <c r="J3" s="2"/>
      <c r="K3" s="2"/>
      <c r="L3" s="3" t="s">
        <v>15</v>
      </c>
    </row>
    <row r="4" spans="1:12" ht="13.5">
      <c r="A4" s="55" t="s">
        <v>12</v>
      </c>
      <c r="B4" s="56"/>
      <c r="C4" s="56"/>
      <c r="D4" s="52" t="s">
        <v>9</v>
      </c>
      <c r="E4" s="53"/>
      <c r="F4" s="54"/>
      <c r="G4" s="56" t="s">
        <v>10</v>
      </c>
      <c r="H4" s="24" t="s">
        <v>14</v>
      </c>
      <c r="I4" s="56" t="s">
        <v>16</v>
      </c>
      <c r="J4" s="31" t="s">
        <v>0</v>
      </c>
      <c r="K4" s="31" t="s">
        <v>17</v>
      </c>
      <c r="L4" s="60" t="s">
        <v>1</v>
      </c>
    </row>
    <row r="5" spans="1:12" ht="13.5">
      <c r="A5" s="57"/>
      <c r="B5" s="58"/>
      <c r="C5" s="58"/>
      <c r="D5" s="23" t="s">
        <v>11</v>
      </c>
      <c r="E5" s="23" t="s">
        <v>2</v>
      </c>
      <c r="F5" s="23" t="s">
        <v>3</v>
      </c>
      <c r="G5" s="59"/>
      <c r="H5" s="25" t="s">
        <v>4</v>
      </c>
      <c r="I5" s="58"/>
      <c r="J5" s="32" t="s">
        <v>5</v>
      </c>
      <c r="K5" s="32" t="s">
        <v>18</v>
      </c>
      <c r="L5" s="61"/>
    </row>
    <row r="6" spans="1:12" ht="13.5">
      <c r="A6" s="8" t="s">
        <v>13</v>
      </c>
      <c r="B6" s="35" t="s">
        <v>24</v>
      </c>
      <c r="C6" s="10" t="s">
        <v>6</v>
      </c>
      <c r="D6" s="4">
        <v>432177</v>
      </c>
      <c r="E6" s="4">
        <v>206772</v>
      </c>
      <c r="F6" s="4">
        <v>225405</v>
      </c>
      <c r="G6" s="4">
        <v>103200</v>
      </c>
      <c r="H6" s="12" t="s">
        <v>36</v>
      </c>
      <c r="I6" s="5">
        <v>100</v>
      </c>
      <c r="J6" s="6">
        <f>(E6/F6)*100</f>
        <v>91.73354628335663</v>
      </c>
      <c r="K6" s="5">
        <f>ROUND(D6/G6,2)</f>
        <v>4.19</v>
      </c>
      <c r="L6" s="7">
        <f>D6/789.91</f>
        <v>547.1218240052665</v>
      </c>
    </row>
    <row r="7" spans="1:12" ht="13.5">
      <c r="A7" s="9"/>
      <c r="B7" s="35" t="s">
        <v>25</v>
      </c>
      <c r="C7" s="11"/>
      <c r="D7" s="4">
        <v>459671</v>
      </c>
      <c r="E7" s="4">
        <v>219125</v>
      </c>
      <c r="F7" s="4">
        <v>240546</v>
      </c>
      <c r="G7" s="4">
        <v>120274</v>
      </c>
      <c r="H7" s="13">
        <f>((D7/D6)-1)*100</f>
        <v>6.361745303428923</v>
      </c>
      <c r="I7" s="5">
        <f>ROUND((D7/$D$6)*100,0)</f>
        <v>106</v>
      </c>
      <c r="J7" s="6">
        <f aca="true" t="shared" si="0" ref="J7:J17">(E7/F7)*100</f>
        <v>91.09484256649456</v>
      </c>
      <c r="K7" s="5">
        <f aca="true" t="shared" si="1" ref="K7:K17">ROUND(D7/G7,2)</f>
        <v>3.82</v>
      </c>
      <c r="L7" s="7">
        <f aca="true" t="shared" si="2" ref="L7:L17">D7/789.91</f>
        <v>581.9283209479561</v>
      </c>
    </row>
    <row r="8" spans="1:12" ht="13.5">
      <c r="A8" s="9"/>
      <c r="B8" s="35" t="s">
        <v>26</v>
      </c>
      <c r="C8" s="11"/>
      <c r="D8" s="4">
        <v>500599</v>
      </c>
      <c r="E8" s="4">
        <v>240299</v>
      </c>
      <c r="F8" s="4">
        <v>260300</v>
      </c>
      <c r="G8" s="4">
        <v>142494</v>
      </c>
      <c r="H8" s="13">
        <f aca="true" t="shared" si="3" ref="H8:H17">((D8/D7)-1)*100</f>
        <v>8.903759427938684</v>
      </c>
      <c r="I8" s="5">
        <f aca="true" t="shared" si="4" ref="I8:I17">ROUND((D8/$D$6)*100,0)</f>
        <v>116</v>
      </c>
      <c r="J8" s="6">
        <f t="shared" si="0"/>
        <v>92.31617364579333</v>
      </c>
      <c r="K8" s="5">
        <f t="shared" si="1"/>
        <v>3.51</v>
      </c>
      <c r="L8" s="7">
        <f t="shared" si="2"/>
        <v>633.7418186882051</v>
      </c>
    </row>
    <row r="9" spans="1:12" ht="13.5">
      <c r="A9" s="9"/>
      <c r="B9" s="35" t="s">
        <v>27</v>
      </c>
      <c r="C9" s="11"/>
      <c r="D9" s="7">
        <v>555051</v>
      </c>
      <c r="E9" s="7">
        <v>268147</v>
      </c>
      <c r="F9" s="7">
        <v>286904</v>
      </c>
      <c r="G9" s="7">
        <v>168042</v>
      </c>
      <c r="H9" s="13">
        <f t="shared" si="3"/>
        <v>10.877368912043362</v>
      </c>
      <c r="I9" s="5">
        <f t="shared" si="4"/>
        <v>128</v>
      </c>
      <c r="J9" s="6">
        <f t="shared" si="0"/>
        <v>93.46227309483311</v>
      </c>
      <c r="K9" s="5">
        <f t="shared" si="1"/>
        <v>3.3</v>
      </c>
      <c r="L9" s="7">
        <f t="shared" si="2"/>
        <v>702.6762542568141</v>
      </c>
    </row>
    <row r="10" spans="1:12" ht="13.5">
      <c r="A10" s="9"/>
      <c r="B10" s="35" t="s">
        <v>28</v>
      </c>
      <c r="C10" s="11"/>
      <c r="D10" s="7">
        <v>590424</v>
      </c>
      <c r="E10" s="7">
        <v>285909</v>
      </c>
      <c r="F10" s="7">
        <v>304515</v>
      </c>
      <c r="G10" s="7">
        <v>191130</v>
      </c>
      <c r="H10" s="13">
        <f t="shared" si="3"/>
        <v>6.372927893112523</v>
      </c>
      <c r="I10" s="5">
        <f t="shared" si="4"/>
        <v>137</v>
      </c>
      <c r="J10" s="6">
        <f t="shared" si="0"/>
        <v>93.88995615979509</v>
      </c>
      <c r="K10" s="5">
        <f t="shared" si="1"/>
        <v>3.09</v>
      </c>
      <c r="L10" s="7">
        <f t="shared" si="2"/>
        <v>747.4573052626249</v>
      </c>
    </row>
    <row r="11" spans="1:12" ht="6.75" customHeight="1">
      <c r="A11" s="9"/>
      <c r="B11" s="34"/>
      <c r="C11" s="11"/>
      <c r="D11" s="7"/>
      <c r="E11" s="7"/>
      <c r="F11" s="7"/>
      <c r="G11" s="7"/>
      <c r="H11" s="13"/>
      <c r="I11" s="5"/>
      <c r="J11" s="6"/>
      <c r="K11" s="5"/>
      <c r="L11" s="7"/>
    </row>
    <row r="12" spans="1:12" ht="13.5">
      <c r="A12" s="9"/>
      <c r="B12" s="35" t="s">
        <v>29</v>
      </c>
      <c r="C12" s="11"/>
      <c r="D12" s="7">
        <v>618950</v>
      </c>
      <c r="E12" s="7">
        <v>299777</v>
      </c>
      <c r="F12" s="7">
        <v>319173</v>
      </c>
      <c r="G12" s="7">
        <v>204207</v>
      </c>
      <c r="H12" s="13">
        <f>((D12/D10)-1)*100</f>
        <v>4.831443166266958</v>
      </c>
      <c r="I12" s="5">
        <f t="shared" si="4"/>
        <v>143</v>
      </c>
      <c r="J12" s="6">
        <f t="shared" si="0"/>
        <v>93.92304486908354</v>
      </c>
      <c r="K12" s="5">
        <f t="shared" si="1"/>
        <v>3.03</v>
      </c>
      <c r="L12" s="7">
        <f t="shared" si="2"/>
        <v>783.5702801584991</v>
      </c>
    </row>
    <row r="13" spans="1:12" ht="13.5">
      <c r="A13" s="8" t="s">
        <v>8</v>
      </c>
      <c r="B13" s="35" t="s">
        <v>31</v>
      </c>
      <c r="C13" s="10" t="s">
        <v>6</v>
      </c>
      <c r="D13" s="7">
        <v>640406</v>
      </c>
      <c r="E13" s="7">
        <v>309407</v>
      </c>
      <c r="F13" s="7">
        <v>330999</v>
      </c>
      <c r="G13" s="7">
        <v>221192</v>
      </c>
      <c r="H13" s="13">
        <f t="shared" si="3"/>
        <v>3.4665158736570056</v>
      </c>
      <c r="I13" s="5">
        <f t="shared" si="4"/>
        <v>148</v>
      </c>
      <c r="J13" s="6">
        <f t="shared" si="0"/>
        <v>93.4767174523186</v>
      </c>
      <c r="K13" s="5">
        <f t="shared" si="1"/>
        <v>2.9</v>
      </c>
      <c r="L13" s="7">
        <f t="shared" si="2"/>
        <v>810.7328683014521</v>
      </c>
    </row>
    <row r="14" spans="1:12" ht="13.5">
      <c r="A14" s="9"/>
      <c r="B14" s="35" t="s">
        <v>32</v>
      </c>
      <c r="C14" s="11"/>
      <c r="D14" s="7">
        <v>663346</v>
      </c>
      <c r="E14" s="7">
        <v>320686</v>
      </c>
      <c r="F14" s="7">
        <v>342660</v>
      </c>
      <c r="G14" s="7">
        <v>246101</v>
      </c>
      <c r="H14" s="13">
        <f t="shared" si="3"/>
        <v>3.5821026036608083</v>
      </c>
      <c r="I14" s="5">
        <f t="shared" si="4"/>
        <v>153</v>
      </c>
      <c r="J14" s="6">
        <f t="shared" si="0"/>
        <v>93.5872293235277</v>
      </c>
      <c r="K14" s="5">
        <f t="shared" si="1"/>
        <v>2.7</v>
      </c>
      <c r="L14" s="7">
        <f t="shared" si="2"/>
        <v>839.7741514856123</v>
      </c>
    </row>
    <row r="15" spans="1:12" ht="13.5">
      <c r="A15" s="20"/>
      <c r="B15" s="36" t="s">
        <v>30</v>
      </c>
      <c r="C15" s="21"/>
      <c r="D15" s="7">
        <v>674375</v>
      </c>
      <c r="E15" s="7">
        <v>324808</v>
      </c>
      <c r="F15" s="7">
        <v>349567</v>
      </c>
      <c r="G15" s="7">
        <v>259350</v>
      </c>
      <c r="H15" s="13">
        <f t="shared" si="3"/>
        <v>1.6626315678394121</v>
      </c>
      <c r="I15" s="5">
        <f t="shared" si="4"/>
        <v>156</v>
      </c>
      <c r="J15" s="6">
        <f t="shared" si="0"/>
        <v>92.91723761110174</v>
      </c>
      <c r="K15" s="5">
        <f t="shared" si="1"/>
        <v>2.6</v>
      </c>
      <c r="L15" s="7">
        <f t="shared" si="2"/>
        <v>853.7365016267677</v>
      </c>
    </row>
    <row r="16" spans="1:12" s="29" customFormat="1" ht="13.5">
      <c r="A16" s="40"/>
      <c r="B16" s="36" t="s">
        <v>37</v>
      </c>
      <c r="C16" s="41"/>
      <c r="D16" s="7">
        <v>696172</v>
      </c>
      <c r="E16" s="7">
        <v>334771</v>
      </c>
      <c r="F16" s="7">
        <v>361401</v>
      </c>
      <c r="G16" s="7">
        <v>282834</v>
      </c>
      <c r="H16" s="13">
        <f t="shared" si="3"/>
        <v>3.2321779425393826</v>
      </c>
      <c r="I16" s="5">
        <f t="shared" si="4"/>
        <v>161</v>
      </c>
      <c r="J16" s="6">
        <f t="shared" si="0"/>
        <v>92.63145370378056</v>
      </c>
      <c r="K16" s="5">
        <f t="shared" si="1"/>
        <v>2.46</v>
      </c>
      <c r="L16" s="7">
        <f t="shared" si="2"/>
        <v>881.3307845197554</v>
      </c>
    </row>
    <row r="17" spans="1:12" s="29" customFormat="1" ht="13.5">
      <c r="A17" s="27"/>
      <c r="B17" s="37" t="s">
        <v>33</v>
      </c>
      <c r="C17" s="42"/>
      <c r="D17" s="43">
        <v>709584</v>
      </c>
      <c r="E17" s="28">
        <v>341158</v>
      </c>
      <c r="F17" s="28">
        <v>368426</v>
      </c>
      <c r="G17" s="28">
        <v>296790</v>
      </c>
      <c r="H17" s="46">
        <f t="shared" si="3"/>
        <v>1.926535396425022</v>
      </c>
      <c r="I17" s="47">
        <f t="shared" si="4"/>
        <v>164</v>
      </c>
      <c r="J17" s="48">
        <f t="shared" si="0"/>
        <v>92.59878510202863</v>
      </c>
      <c r="K17" s="47">
        <f t="shared" si="1"/>
        <v>2.39</v>
      </c>
      <c r="L17" s="49">
        <f t="shared" si="2"/>
        <v>898.3099340431189</v>
      </c>
    </row>
    <row r="18" spans="1:12" s="22" customFormat="1" ht="12">
      <c r="A18" s="30" t="s">
        <v>19</v>
      </c>
      <c r="B18" s="38" t="s">
        <v>21</v>
      </c>
      <c r="H18" s="44"/>
      <c r="I18" s="44"/>
      <c r="J18" s="44"/>
      <c r="K18" s="44"/>
      <c r="L18" s="45"/>
    </row>
    <row r="19" spans="1:2" ht="13.5">
      <c r="A19" s="14" t="s">
        <v>20</v>
      </c>
      <c r="B19" s="39" t="s">
        <v>7</v>
      </c>
    </row>
    <row r="20" spans="1:2" ht="13.5">
      <c r="A20" s="15"/>
      <c r="B20" s="39" t="s">
        <v>35</v>
      </c>
    </row>
    <row r="21" spans="1:2" ht="13.5">
      <c r="A21" s="15"/>
      <c r="B21" s="39"/>
    </row>
    <row r="22" ht="13.5">
      <c r="L22" s="26" t="s">
        <v>22</v>
      </c>
    </row>
  </sheetData>
  <mergeCells count="7">
    <mergeCell ref="A1:L1"/>
    <mergeCell ref="A2:L2"/>
    <mergeCell ref="D4:F4"/>
    <mergeCell ref="A4:C5"/>
    <mergeCell ref="G4:G5"/>
    <mergeCell ref="L4:L5"/>
    <mergeCell ref="I4:I5"/>
  </mergeCells>
  <printOptions/>
  <pageMargins left="0.75" right="0.75" top="1" bottom="1" header="0.512" footer="0.512"/>
  <pageSetup horizontalDpi="300" verticalDpi="300" orientation="portrait" paperSize="9" r:id="rId1"/>
  <ignoredErrors>
    <ignoredError sqref="A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cp:lastPrinted>2011-11-11T00:57:30Z</cp:lastPrinted>
  <dcterms:created xsi:type="dcterms:W3CDTF">1997-06-13T05:44:11Z</dcterms:created>
  <dcterms:modified xsi:type="dcterms:W3CDTF">2013-03-15T04:34:50Z</dcterms:modified>
  <cp:category/>
  <cp:version/>
  <cp:contentType/>
  <cp:contentStatus/>
</cp:coreProperties>
</file>