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4655" windowHeight="8640" activeTab="0"/>
  </bookViews>
  <sheets>
    <sheet name="15-2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<sst xmlns="http://schemas.openxmlformats.org/spreadsheetml/2006/main" count="42" uniqueCount="41">
  <si>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女 100 人</t>
  </si>
  <si>
    <t>人口密度</t>
  </si>
  <si>
    <t>男</t>
  </si>
  <si>
    <t>女</t>
  </si>
  <si>
    <t>増加率</t>
  </si>
  <si>
    <t>につき男</t>
  </si>
  <si>
    <t>年</t>
  </si>
  <si>
    <t>昭和５５年以前の数値に,昭和５７年の早島町との境界変更は反映されていない。</t>
  </si>
  <si>
    <t>平成</t>
  </si>
  <si>
    <t>人口</t>
  </si>
  <si>
    <t>世帯数</t>
  </si>
  <si>
    <t>総数</t>
  </si>
  <si>
    <t>年次</t>
  </si>
  <si>
    <t>昭和</t>
  </si>
  <si>
    <t>対５年前</t>
  </si>
  <si>
    <t>指数(1)</t>
  </si>
  <si>
    <t>１世帯当</t>
  </si>
  <si>
    <t>たり人員</t>
  </si>
  <si>
    <t>(1)</t>
  </si>
  <si>
    <t>(注)</t>
  </si>
  <si>
    <t>昭和３５年の人口＝100</t>
  </si>
  <si>
    <t>１５　国勢調査結果（つづき）</t>
  </si>
  <si>
    <t>３５</t>
  </si>
  <si>
    <t>４０</t>
  </si>
  <si>
    <t>４５</t>
  </si>
  <si>
    <t>５０</t>
  </si>
  <si>
    <t>５５</t>
  </si>
  <si>
    <t>６０</t>
  </si>
  <si>
    <t>１２</t>
  </si>
  <si>
    <t>　２</t>
  </si>
  <si>
    <t>　７</t>
  </si>
  <si>
    <t>２２</t>
  </si>
  <si>
    <t>-</t>
  </si>
  <si>
    <t>１７</t>
  </si>
  <si>
    <t>２７</t>
  </si>
  <si>
    <t>人口密度の算出に使用した面積は,平成２７年１０月１日現在のもの(789.96k㎡)を使用。</t>
  </si>
  <si>
    <t>（各年10月1日現在）(単位 人,世帯,k㎡,人/k㎡)</t>
  </si>
  <si>
    <t>(２) 人口および世帯数(平成２７年１０月１日現在の市域に組み替え)</t>
  </si>
  <si>
    <t>平成21年4月1日政令市移行後の市域の変更はない。</t>
  </si>
  <si>
    <t>政策局政策部政策企画課統計調査室</t>
  </si>
  <si>
    <t xml:space="preserve">資料 総務省統計局「国勢調査」　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</si>
</sst>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 "/>
    <numFmt numFmtId="178" formatCode="0_ "/>
    <numFmt numFmtId="179" formatCode="0.00_ "/>
    <numFmt numFmtId="180" formatCode="#\ ##0;\-#\ ##0"/>
    <numFmt numFmtId="181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177" fontId="3" fillId="33" borderId="0" xfId="0" applyNumberFormat="1" applyFont="1" applyFill="1" applyAlignment="1">
      <alignment vertical="center"/>
    </xf>
    <xf numFmtId="176" fontId="3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 quotePrefix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 quotePrefix="1">
      <alignment horizontal="left" vertical="center"/>
    </xf>
    <xf numFmtId="2" fontId="3" fillId="33" borderId="0" xfId="0" applyNumberFormat="1" applyFont="1" applyFill="1" applyAlignment="1">
      <alignment horizontal="right" vertical="center"/>
    </xf>
    <xf numFmtId="2" fontId="3" fillId="33" borderId="0" xfId="0" applyNumberFormat="1" applyFont="1" applyFill="1" applyAlignment="1">
      <alignment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49" fontId="2" fillId="33" borderId="10" xfId="0" applyNumberFormat="1" applyFont="1" applyFill="1" applyBorder="1" applyAlignment="1">
      <alignment/>
    </xf>
    <xf numFmtId="49" fontId="2" fillId="33" borderId="0" xfId="0" applyNumberFormat="1" applyFont="1" applyFill="1" applyBorder="1" applyAlignment="1" quotePrefix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176" fontId="6" fillId="33" borderId="0" xfId="0" applyNumberFormat="1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2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7" fontId="3" fillId="33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181" fontId="3" fillId="33" borderId="0" xfId="0" applyNumberFormat="1" applyFont="1" applyFill="1" applyBorder="1" applyAlignment="1">
      <alignment vertical="center"/>
    </xf>
    <xf numFmtId="181" fontId="3" fillId="33" borderId="0" xfId="0" applyNumberFormat="1" applyFont="1" applyFill="1" applyAlignment="1">
      <alignment vertical="center"/>
    </xf>
    <xf numFmtId="181" fontId="3" fillId="33" borderId="17" xfId="0" applyNumberFormat="1" applyFont="1" applyFill="1" applyBorder="1" applyAlignment="1">
      <alignment vertical="center"/>
    </xf>
    <xf numFmtId="181" fontId="6" fillId="33" borderId="18" xfId="0" applyNumberFormat="1" applyFont="1" applyFill="1" applyBorder="1" applyAlignment="1">
      <alignment vertical="center"/>
    </xf>
    <xf numFmtId="181" fontId="6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3.5"/>
  <cols>
    <col min="1" max="1" width="4.75390625" style="21" bestFit="1" customWidth="1"/>
    <col min="2" max="2" width="3.25390625" style="36" bestFit="1" customWidth="1"/>
    <col min="3" max="3" width="3.125" style="21" bestFit="1" customWidth="1"/>
    <col min="4" max="6" width="7.625" style="15" customWidth="1"/>
    <col min="7" max="9" width="7.50390625" style="15" customWidth="1"/>
    <col min="10" max="10" width="8.50390625" style="15" customWidth="1"/>
    <col min="11" max="11" width="7.50390625" style="15" customWidth="1"/>
    <col min="12" max="12" width="9.125" style="15" customWidth="1"/>
    <col min="13" max="16384" width="9.00390625" style="15" customWidth="1"/>
  </cols>
  <sheetData>
    <row r="1" spans="1:12" ht="14.25" customHeight="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2.75" customHeight="1">
      <c r="A3" s="61" t="s">
        <v>37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2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 customHeight="1">
      <c r="A5" s="16"/>
      <c r="B5" s="31"/>
      <c r="C5" s="16"/>
      <c r="D5" s="17"/>
      <c r="E5" s="18"/>
      <c r="F5" s="17"/>
      <c r="G5" s="16"/>
      <c r="H5" s="1"/>
      <c r="I5" s="2"/>
      <c r="J5" s="2"/>
      <c r="K5" s="2"/>
      <c r="L5" s="3" t="s">
        <v>36</v>
      </c>
    </row>
    <row r="6" spans="1:12" ht="13.5">
      <c r="A6" s="62" t="s">
        <v>12</v>
      </c>
      <c r="B6" s="63"/>
      <c r="C6" s="63"/>
      <c r="D6" s="66" t="s">
        <v>9</v>
      </c>
      <c r="E6" s="67"/>
      <c r="F6" s="68"/>
      <c r="G6" s="63" t="s">
        <v>10</v>
      </c>
      <c r="H6" s="23" t="s">
        <v>14</v>
      </c>
      <c r="I6" s="63" t="s">
        <v>15</v>
      </c>
      <c r="J6" s="29" t="s">
        <v>0</v>
      </c>
      <c r="K6" s="29" t="s">
        <v>16</v>
      </c>
      <c r="L6" s="70" t="s">
        <v>1</v>
      </c>
    </row>
    <row r="7" spans="1:12" ht="13.5">
      <c r="A7" s="64"/>
      <c r="B7" s="65"/>
      <c r="C7" s="65"/>
      <c r="D7" s="22" t="s">
        <v>11</v>
      </c>
      <c r="E7" s="22" t="s">
        <v>2</v>
      </c>
      <c r="F7" s="22" t="s">
        <v>3</v>
      </c>
      <c r="G7" s="69"/>
      <c r="H7" s="24" t="s">
        <v>4</v>
      </c>
      <c r="I7" s="65"/>
      <c r="J7" s="30" t="s">
        <v>5</v>
      </c>
      <c r="K7" s="30" t="s">
        <v>17</v>
      </c>
      <c r="L7" s="71"/>
    </row>
    <row r="8" spans="1:12" ht="13.5">
      <c r="A8" s="7" t="s">
        <v>13</v>
      </c>
      <c r="B8" s="33" t="s">
        <v>22</v>
      </c>
      <c r="C8" s="9" t="s">
        <v>6</v>
      </c>
      <c r="D8" s="56">
        <v>432177</v>
      </c>
      <c r="E8" s="56">
        <v>206772</v>
      </c>
      <c r="F8" s="56">
        <v>225405</v>
      </c>
      <c r="G8" s="56">
        <v>103200</v>
      </c>
      <c r="H8" s="11" t="s">
        <v>32</v>
      </c>
      <c r="I8" s="4">
        <v>100</v>
      </c>
      <c r="J8" s="5">
        <f>(E8/F8)*100</f>
        <v>91.73354628335663</v>
      </c>
      <c r="K8" s="4">
        <f>ROUND(D8/G8,2)</f>
        <v>4.19</v>
      </c>
      <c r="L8" s="6">
        <f>D8/789.96</f>
        <v>547.0871942883184</v>
      </c>
    </row>
    <row r="9" spans="1:12" ht="13.5">
      <c r="A9" s="8"/>
      <c r="B9" s="33" t="s">
        <v>23</v>
      </c>
      <c r="C9" s="10"/>
      <c r="D9" s="56">
        <v>459671</v>
      </c>
      <c r="E9" s="56">
        <v>219125</v>
      </c>
      <c r="F9" s="56">
        <v>240546</v>
      </c>
      <c r="G9" s="56">
        <v>120274</v>
      </c>
      <c r="H9" s="12">
        <f>((D9/D8)-1)*100</f>
        <v>6.361745303428923</v>
      </c>
      <c r="I9" s="4">
        <f>ROUND((D9/$D$8)*100,0)</f>
        <v>106</v>
      </c>
      <c r="J9" s="5">
        <f aca="true" t="shared" si="0" ref="J9:J20">(E9/F9)*100</f>
        <v>91.09484256649456</v>
      </c>
      <c r="K9" s="4">
        <f aca="true" t="shared" si="1" ref="K9:K20">ROUND(D9/G9,2)</f>
        <v>3.82</v>
      </c>
      <c r="L9" s="6">
        <f>D9/789.96</f>
        <v>581.8914881766165</v>
      </c>
    </row>
    <row r="10" spans="1:12" ht="13.5">
      <c r="A10" s="8"/>
      <c r="B10" s="33" t="s">
        <v>24</v>
      </c>
      <c r="C10" s="10"/>
      <c r="D10" s="56">
        <v>500599</v>
      </c>
      <c r="E10" s="56">
        <v>240299</v>
      </c>
      <c r="F10" s="56">
        <v>260300</v>
      </c>
      <c r="G10" s="56">
        <v>142494</v>
      </c>
      <c r="H10" s="12">
        <f aca="true" t="shared" si="2" ref="H10:H18">((D10/D9)-1)*100</f>
        <v>8.903759427938684</v>
      </c>
      <c r="I10" s="4">
        <f aca="true" t="shared" si="3" ref="I10:I20">ROUND((D10/$D$8)*100,0)</f>
        <v>116</v>
      </c>
      <c r="J10" s="5">
        <f t="shared" si="0"/>
        <v>92.31617364579333</v>
      </c>
      <c r="K10" s="4">
        <f t="shared" si="1"/>
        <v>3.51</v>
      </c>
      <c r="L10" s="6">
        <f>D10/789.96</f>
        <v>633.7017064155146</v>
      </c>
    </row>
    <row r="11" spans="1:12" ht="13.5">
      <c r="A11" s="8"/>
      <c r="B11" s="33" t="s">
        <v>25</v>
      </c>
      <c r="C11" s="10"/>
      <c r="D11" s="55">
        <v>555051</v>
      </c>
      <c r="E11" s="55">
        <v>268147</v>
      </c>
      <c r="F11" s="55">
        <v>286904</v>
      </c>
      <c r="G11" s="55">
        <v>168042</v>
      </c>
      <c r="H11" s="12">
        <f t="shared" si="2"/>
        <v>10.877368912043362</v>
      </c>
      <c r="I11" s="4">
        <f t="shared" si="3"/>
        <v>128</v>
      </c>
      <c r="J11" s="5">
        <f t="shared" si="0"/>
        <v>93.46227309483311</v>
      </c>
      <c r="K11" s="4">
        <f t="shared" si="1"/>
        <v>3.3</v>
      </c>
      <c r="L11" s="6">
        <f>D11/789.96</f>
        <v>702.6317788242442</v>
      </c>
    </row>
    <row r="12" spans="1:12" ht="13.5">
      <c r="A12" s="8"/>
      <c r="B12" s="33" t="s">
        <v>26</v>
      </c>
      <c r="C12" s="10"/>
      <c r="D12" s="55">
        <v>590424</v>
      </c>
      <c r="E12" s="55">
        <v>285909</v>
      </c>
      <c r="F12" s="55">
        <v>304515</v>
      </c>
      <c r="G12" s="55">
        <v>191130</v>
      </c>
      <c r="H12" s="12">
        <f t="shared" si="2"/>
        <v>6.372927893112523</v>
      </c>
      <c r="I12" s="4">
        <f t="shared" si="3"/>
        <v>137</v>
      </c>
      <c r="J12" s="5">
        <f t="shared" si="0"/>
        <v>93.88995615979509</v>
      </c>
      <c r="K12" s="4">
        <f t="shared" si="1"/>
        <v>3.09</v>
      </c>
      <c r="L12" s="6">
        <f>D12/789.96</f>
        <v>747.4099954428071</v>
      </c>
    </row>
    <row r="13" spans="1:12" ht="6.75" customHeight="1">
      <c r="A13" s="8"/>
      <c r="B13" s="32"/>
      <c r="C13" s="10"/>
      <c r="D13" s="55"/>
      <c r="E13" s="55"/>
      <c r="F13" s="55"/>
      <c r="G13" s="55"/>
      <c r="H13" s="12"/>
      <c r="I13" s="4"/>
      <c r="J13" s="5"/>
      <c r="K13" s="4"/>
      <c r="L13" s="6"/>
    </row>
    <row r="14" spans="1:12" ht="13.5">
      <c r="A14" s="8"/>
      <c r="B14" s="33" t="s">
        <v>27</v>
      </c>
      <c r="C14" s="10"/>
      <c r="D14" s="55">
        <v>618950</v>
      </c>
      <c r="E14" s="55">
        <v>299777</v>
      </c>
      <c r="F14" s="55">
        <v>319173</v>
      </c>
      <c r="G14" s="55">
        <v>204207</v>
      </c>
      <c r="H14" s="12">
        <f>((D14/D12)-1)*100</f>
        <v>4.831443166266958</v>
      </c>
      <c r="I14" s="4">
        <f t="shared" si="3"/>
        <v>143</v>
      </c>
      <c r="J14" s="5">
        <f t="shared" si="0"/>
        <v>93.92304486908354</v>
      </c>
      <c r="K14" s="4">
        <f t="shared" si="1"/>
        <v>3.03</v>
      </c>
      <c r="L14" s="6">
        <f aca="true" t="shared" si="4" ref="L14:L20">D14/789.96</f>
        <v>783.5206845916249</v>
      </c>
    </row>
    <row r="15" spans="1:12" ht="13.5">
      <c r="A15" s="7" t="s">
        <v>8</v>
      </c>
      <c r="B15" s="33" t="s">
        <v>29</v>
      </c>
      <c r="C15" s="9" t="s">
        <v>6</v>
      </c>
      <c r="D15" s="55">
        <v>640406</v>
      </c>
      <c r="E15" s="55">
        <v>309407</v>
      </c>
      <c r="F15" s="55">
        <v>330999</v>
      </c>
      <c r="G15" s="55">
        <v>221192</v>
      </c>
      <c r="H15" s="12">
        <f t="shared" si="2"/>
        <v>3.4665158736570056</v>
      </c>
      <c r="I15" s="4">
        <f t="shared" si="3"/>
        <v>148</v>
      </c>
      <c r="J15" s="5">
        <f t="shared" si="0"/>
        <v>93.4767174523186</v>
      </c>
      <c r="K15" s="4">
        <f t="shared" si="1"/>
        <v>2.9</v>
      </c>
      <c r="L15" s="6">
        <f t="shared" si="4"/>
        <v>810.6815534963795</v>
      </c>
    </row>
    <row r="16" spans="1:12" ht="13.5">
      <c r="A16" s="8"/>
      <c r="B16" s="33" t="s">
        <v>30</v>
      </c>
      <c r="C16" s="10"/>
      <c r="D16" s="55">
        <v>663346</v>
      </c>
      <c r="E16" s="55">
        <v>320686</v>
      </c>
      <c r="F16" s="55">
        <v>342660</v>
      </c>
      <c r="G16" s="55">
        <v>246101</v>
      </c>
      <c r="H16" s="12">
        <f t="shared" si="2"/>
        <v>3.5821026036608083</v>
      </c>
      <c r="I16" s="4">
        <f t="shared" si="3"/>
        <v>153</v>
      </c>
      <c r="J16" s="5">
        <f t="shared" si="0"/>
        <v>93.5872293235277</v>
      </c>
      <c r="K16" s="4">
        <f t="shared" si="1"/>
        <v>2.7</v>
      </c>
      <c r="L16" s="6">
        <f t="shared" si="4"/>
        <v>839.7209985315711</v>
      </c>
    </row>
    <row r="17" spans="1:12" ht="13.5">
      <c r="A17" s="19"/>
      <c r="B17" s="34" t="s">
        <v>28</v>
      </c>
      <c r="C17" s="20"/>
      <c r="D17" s="55">
        <v>674375</v>
      </c>
      <c r="E17" s="55">
        <v>324808</v>
      </c>
      <c r="F17" s="55">
        <v>349567</v>
      </c>
      <c r="G17" s="55">
        <v>259350</v>
      </c>
      <c r="H17" s="12">
        <f t="shared" si="2"/>
        <v>1.6626315678394121</v>
      </c>
      <c r="I17" s="4">
        <f t="shared" si="3"/>
        <v>156</v>
      </c>
      <c r="J17" s="5">
        <f t="shared" si="0"/>
        <v>92.91723761110174</v>
      </c>
      <c r="K17" s="4">
        <f t="shared" si="1"/>
        <v>2.6</v>
      </c>
      <c r="L17" s="6">
        <f t="shared" si="4"/>
        <v>853.6824649349334</v>
      </c>
    </row>
    <row r="18" spans="1:12" s="27" customFormat="1" ht="13.5">
      <c r="A18" s="38"/>
      <c r="B18" s="34" t="s">
        <v>33</v>
      </c>
      <c r="C18" s="39"/>
      <c r="D18" s="55">
        <v>696172</v>
      </c>
      <c r="E18" s="55">
        <v>334771</v>
      </c>
      <c r="F18" s="55">
        <v>361401</v>
      </c>
      <c r="G18" s="55">
        <v>282834</v>
      </c>
      <c r="H18" s="12">
        <f t="shared" si="2"/>
        <v>3.2321779425393826</v>
      </c>
      <c r="I18" s="4">
        <f t="shared" si="3"/>
        <v>161</v>
      </c>
      <c r="J18" s="5">
        <f t="shared" si="0"/>
        <v>92.63145370378056</v>
      </c>
      <c r="K18" s="4">
        <f t="shared" si="1"/>
        <v>2.46</v>
      </c>
      <c r="L18" s="6">
        <f t="shared" si="4"/>
        <v>881.2750012658869</v>
      </c>
    </row>
    <row r="19" spans="1:12" s="51" customFormat="1" ht="13.5">
      <c r="A19" s="19"/>
      <c r="B19" s="34" t="s">
        <v>31</v>
      </c>
      <c r="C19" s="47"/>
      <c r="D19" s="57">
        <v>709584</v>
      </c>
      <c r="E19" s="55">
        <v>341158</v>
      </c>
      <c r="F19" s="55">
        <v>368426</v>
      </c>
      <c r="G19" s="55">
        <v>296790</v>
      </c>
      <c r="H19" s="48">
        <f>((D19/D18)-1)*100</f>
        <v>1.926535396425022</v>
      </c>
      <c r="I19" s="49">
        <f t="shared" si="3"/>
        <v>164</v>
      </c>
      <c r="J19" s="50">
        <f t="shared" si="0"/>
        <v>92.59878510202863</v>
      </c>
      <c r="K19" s="49">
        <f t="shared" si="1"/>
        <v>2.39</v>
      </c>
      <c r="L19" s="6">
        <f t="shared" si="4"/>
        <v>898.2530761051192</v>
      </c>
    </row>
    <row r="20" spans="1:12" s="52" customFormat="1" ht="13.5">
      <c r="A20" s="26"/>
      <c r="B20" s="35" t="s">
        <v>34</v>
      </c>
      <c r="C20" s="40"/>
      <c r="D20" s="58">
        <v>719474</v>
      </c>
      <c r="E20" s="59">
        <v>345913</v>
      </c>
      <c r="F20" s="59">
        <v>373561</v>
      </c>
      <c r="G20" s="59">
        <v>309409</v>
      </c>
      <c r="H20" s="44">
        <f>((D20/D19)-1)*100</f>
        <v>1.3937743804820935</v>
      </c>
      <c r="I20" s="45">
        <f t="shared" si="3"/>
        <v>166</v>
      </c>
      <c r="J20" s="46">
        <f t="shared" si="0"/>
        <v>92.59879912517634</v>
      </c>
      <c r="K20" s="45">
        <f t="shared" si="1"/>
        <v>2.33</v>
      </c>
      <c r="L20" s="43">
        <f t="shared" si="4"/>
        <v>910.7726973517646</v>
      </c>
    </row>
    <row r="21" spans="1:12" s="21" customFormat="1" ht="12">
      <c r="A21" s="28" t="s">
        <v>18</v>
      </c>
      <c r="B21" s="36" t="s">
        <v>20</v>
      </c>
      <c r="H21" s="41"/>
      <c r="I21" s="41"/>
      <c r="J21" s="41"/>
      <c r="K21" s="41"/>
      <c r="L21" s="42"/>
    </row>
    <row r="22" spans="1:2" ht="13.5">
      <c r="A22" s="13" t="s">
        <v>19</v>
      </c>
      <c r="B22" s="37" t="s">
        <v>7</v>
      </c>
    </row>
    <row r="23" spans="1:2" ht="13.5">
      <c r="A23" s="14"/>
      <c r="B23" s="37" t="s">
        <v>35</v>
      </c>
    </row>
    <row r="24" spans="1:2" ht="13.5">
      <c r="A24" s="14"/>
      <c r="B24" s="37" t="s">
        <v>38</v>
      </c>
    </row>
    <row r="25" ht="13.5">
      <c r="L25" s="25" t="s">
        <v>40</v>
      </c>
    </row>
    <row r="26" ht="13.5">
      <c r="L26" s="25" t="s">
        <v>39</v>
      </c>
    </row>
  </sheetData>
  <sheetProtection/>
  <mergeCells count="7">
    <mergeCell ref="A1:L1"/>
    <mergeCell ref="A3:L3"/>
    <mergeCell ref="A6:C7"/>
    <mergeCell ref="D6:F6"/>
    <mergeCell ref="G6:G7"/>
    <mergeCell ref="I6:I7"/>
    <mergeCell ref="L6:L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2017-12-01T05:04:58Z</cp:lastPrinted>
  <dcterms:created xsi:type="dcterms:W3CDTF">1997-06-13T05:44:11Z</dcterms:created>
  <dcterms:modified xsi:type="dcterms:W3CDTF">2020-03-12T01:25:26Z</dcterms:modified>
  <cp:category/>
  <cp:version/>
  <cp:contentType/>
  <cp:contentStatus/>
</cp:coreProperties>
</file>