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3決算統計業務\99 各種照会・回答\R3\１ 決算統計\20220225 令和２年度財政状況資料集の作成等について\07 最終提出\基金修正(3.24依頼分）再提出（HP公表分）\"/>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CR102" i="12"/>
  <c r="DQ102" i="12"/>
  <c r="DL102" i="12"/>
  <c r="DG102" i="12"/>
  <c r="DB102" i="12"/>
  <c r="CW102"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<sst xmlns="http://schemas.openxmlformats.org/spreadsheetml/2006/main" count="1092" uniqueCount="644">
  <si>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</si>
  <si>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</si>
  <si>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</si>
  <si>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</si>
  <si>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</si>
  <si>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</si>
  <si>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</si>
  <si>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</si>
  <si>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</si>
  <si>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</si>
  <si>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</si>
  <si>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</si>
  <si>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</si>
  <si>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</si>
  <si>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</si>
  <si>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</si>
  <si>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</si>
  <si>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</si>
  <si>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</si>
  <si>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</si>
  <si>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</si>
  <si>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</si>
  <si>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</si>
  <si>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</si>
  <si>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</si>
  <si>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</si>
  <si>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</si>
  <si>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</si>
  <si>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</si>
  <si>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</si>
  <si>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</si>
  <si>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</si>
  <si>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</si>
  <si>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</si>
  <si>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</si>
  <si>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</si>
  <si>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</si>
  <si>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</si>
  <si>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</si>
  <si>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</si>
  <si>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</si>
  <si>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</si>
  <si>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</si>
  <si>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</si>
  <si>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</si>
  <si>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</si>
  <si>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</si>
  <si>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</si>
  <si>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</si>
  <si>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</si>
  <si>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</si>
  <si>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</si>
  <si>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</si>
  <si>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</si>
  <si>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</si>
  <si>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</si>
  <si>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</si>
  <si>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</si>
  <si>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</si>
  <si>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</si>
  <si>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</si>
  <si>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</si>
  <si>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</si>
  <si>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</si>
  <si>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</si>
  <si>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</si>
  <si>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</si>
  <si>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</si>
  <si>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</si>
  <si>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</si>
  <si>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</si>
  <si>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</si>
  <si>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</si>
  <si>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</si>
  <si>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</si>
  <si>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</si>
  <si>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</si>
  <si>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</si>
  <si>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</si>
  <si>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</si>
  <si>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</si>
  <si>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</si>
  <si>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</si>
  <si>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</si>
  <si>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</si>
  <si>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</si>
  <si>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</si>
  <si>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</si>
  <si>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</si>
  <si>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</si>
  <si>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</si>
  <si>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</si>
  <si>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</si>
  <si>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</si>
  <si>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</si>
  <si>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</si>
  <si>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</si>
  <si>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</si>
  <si>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</si>
  <si>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</si>
  <si>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</si>
  <si>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</si>
  <si>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</si>
  <si>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</si>
  <si>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</si>
  <si>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</si>
  <si>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</si>
  <si>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</si>
  <si>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</si>
  <si>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</si>
  <si>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</si>
  <si>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</si>
  <si>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</si>
  <si>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</si>
  <si>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</si>
  <si>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</si>
  <si>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</si>
  <si>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</si>
  <si>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</si>
  <si>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</si>
  <si>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</si>
  <si>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</si>
  <si>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</si>
  <si>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</si>
  <si>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</si>
  <si>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</si>
  <si>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</si>
  <si>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</si>
  <si>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</si>
  <si>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</si>
  <si>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</si>
  <si>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</si>
  <si>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</si>
  <si>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</si>
  <si>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</si>
  <si>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</si>
  <si>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</si>
  <si>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</si>
  <si>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</si>
  <si>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</si>
  <si>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</si>
  <si>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</si>
  <si>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</si>
  <si>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</si>
  <si>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</si>
  <si>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</si>
  <si>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</si>
  <si>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</si>
  <si>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</si>
  <si>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</si>
  <si>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</si>
  <si>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</si>
  <si>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</si>
  <si>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</si>
  <si>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</si>
  <si>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</si>
  <si>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</si>
  <si>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</si>
  <si>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</si>
  <si>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</si>
  <si>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</si>
  <si>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</si>
  <si>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</si>
  <si>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</si>
  <si>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</si>
  <si>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</si>
  <si>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</si>
  <si>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</si>
  <si>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</si>
  <si>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</si>
  <si>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</si>
  <si>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</si>
  <si>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</si>
  <si>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</si>
  <si>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</si>
  <si>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</si>
  <si>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</si>
  <si>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</si>
  <si>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</si>
  <si>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</si>
  <si>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</si>
  <si>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</si>
  <si>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</si>
  <si>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</si>
  <si>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</si>
  <si>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</si>
  <si>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</si>
  <si>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</si>
  <si>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</si>
  <si>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</si>
  <si>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</si>
  <si>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</si>
  <si>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</si>
  <si>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</si>
  <si>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</si>
  <si>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</si>
  <si>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</si>
  <si>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</si>
  <si>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</si>
  <si>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</si>
  <si>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</si>
  <si>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</si>
  <si>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</si>
  <si>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</si>
  <si>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</si>
  <si>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</si>
  <si>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</si>
  <si>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</si>
  <si>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</si>
  <si>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</si>
  <si>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</si>
  <si>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</si>
  <si>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</si>
  <si>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</si>
  <si>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</si>
  <si>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</si>
  <si>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</si>
  <si>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</si>
  <si>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</si>
  <si>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</si>
  <si>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</si>
  <si>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</si>
  <si>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</si>
  <si>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</si>
  <si>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</si>
  <si>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</si>
  <si>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</si>
  <si>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</si>
  <si>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</si>
  <si>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</si>
  <si>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</si>
  <si>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</si>
  <si>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</si>
  <si>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</si>
  <si>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</si>
  <si>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</si>
  <si>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</si>
  <si>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</si>
  <si>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</si>
  <si>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</si>
  <si>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</si>
  <si>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</si>
  <si>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</si>
  <si>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</si>
  <si>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</si>
  <si>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</si>
  <si>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</si>
  <si>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</si>
  <si>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</si>
  <si>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</si>
  <si>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</si>
  <si>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</si>
  <si>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</si>
  <si>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</si>
  <si>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</si>
  <si>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</si>
  <si>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</si>
  <si>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</si>
  <si>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</si>
  <si>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</si>
  <si>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</si>
  <si>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</si>
  <si>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</si>
  <si>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</si>
  <si>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</si>
  <si>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</si>
  <si>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</si>
  <si>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</si>
  <si>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</si>
  <si>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</si>
  <si>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</si>
  <si>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</si>
  <si>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</si>
  <si>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</si>
  <si>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</si>
  <si>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</si>
  <si>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</si>
  <si>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</si>
  <si>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</si>
  <si>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</si>
  <si>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</si>
  <si>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</si>
  <si>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</si>
  <si>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</si>
  <si>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</si>
  <si>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</si>
  <si>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</si>
  <si>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</si>
  <si>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</si>
  <si>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</si>
  <si>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</si>
  <si>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</si>
  <si>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</si>
  <si>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</si>
  <si>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</si>
  <si>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</si>
  <si>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</si>
  <si>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</si>
  <si>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</si>
  <si>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</si>
  <si>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</si>
  <si>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</si>
  <si>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</si>
  <si>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</si>
  <si>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</si>
  <si>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</si>
  <si>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</si>
  <si>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</si>
  <si>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</si>
  <si>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</si>
  <si>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</si>
  <si>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</si>
  <si>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</si>
  <si>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</si>
  <si>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</si>
  <si>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</si>
  <si>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</si>
  <si>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</si>
  <si>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</si>
  <si>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</si>
  <si>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</si>
  <si>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</si>
  <si>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</si>
  <si>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</si>
  <si>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</si>
  <si>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</si>
  <si>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</si>
  <si>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</si>
  <si>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</si>
  <si>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</si>
  <si>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</si>
  <si>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</si>
  <si>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</si>
  <si>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</si>
  <si>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</si>
  <si>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</si>
  <si>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</si>
  <si>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</si>
  <si>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</si>
  <si>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</si>
  <si>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</si>
  <si>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</si>
  <si>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</si>
  <si>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</si>
  <si>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</si>
  <si>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</si>
  <si>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</si>
  <si>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</si>
  <si>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</si>
  <si>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</si>
  <si>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</si>
  <si>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</si>
  <si>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</si>
  <si>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</si>
  <si>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</si>
  <si>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</si>
  <si>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</si>
  <si>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</si>
  <si>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</si>
  <si>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</si>
  <si>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</si>
  <si>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</si>
  <si>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</si>
  <si>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</si>
  <si>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</si>
  <si>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</si>
  <si>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</si>
  <si>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</si>
  <si>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</si>
  <si>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</si>
  <si>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</si>
  <si>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</si>
  <si>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</si>
  <si>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</si>
  <si>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</si>
  <si>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</si>
  <si>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</si>
  <si>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</si>
  <si>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</si>
  <si>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</si>
  <si>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</si>
  <si>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</si>
  <si>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</si>
  <si>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</si>
  <si>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</si>
  <si>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</si>
  <si>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</si>
  <si>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</si>
  <si>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</si>
  <si>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</si>
  <si>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</si>
  <si>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</si>
  <si>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</si>
  <si>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</si>
  <si>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</si>
  <si>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</si>
  <si>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</si>
  <si>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</si>
  <si>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</si>
  <si>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</si>
  <si>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</si>
  <si>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</si>
  <si>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</si>
  <si>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</si>
  <si>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</si>
  <si>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</si>
  <si>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</si>
  <si>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</si>
  <si>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</si>
  <si>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</si>
  <si>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</si>
  <si>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</si>
  <si>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</si>
  <si>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</si>
  <si>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</si>
  <si>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岡山市病院事業会計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</si>
  <si>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</si>
  <si>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</si>
  <si>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</si>
  <si>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</si>
  <si>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</si>
  <si>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</si>
  <si>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</si>
  <si>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</si>
  <si>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</si>
  <si>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</si>
  <si>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</si>
  <si>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</si>
  <si>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</si>
  <si>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</si>
  <si>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</si>
  <si>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</si>
  <si>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</si>
  <si>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</si>
  <si>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</si>
  <si>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</si>
  <si>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</si>
  <si>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</si>
  <si>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</si>
  <si>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</si>
  <si>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</si>
  <si>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</si>
  <si>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</si>
  <si>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</si>
  <si>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</si>
  <si>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</si>
  <si>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</si>
  <si>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</si>
  <si>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</si>
  <si>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</si>
  <si>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</si>
  <si>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</si>
  <si>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</si>
  <si>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</si>
  <si>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</si>
  <si>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</si>
  <si>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</si>
  <si>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</si>
  <si>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</si>
  <si>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</si>
  <si>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</si>
  <si>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</si>
  <si>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</si>
  <si>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</si>
  <si>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</si>
  <si>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</si>
  <si>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</si>
  <si>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</si>
  <si>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</si>
  <si>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</si>
  <si>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</si>
  <si>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</si>
  <si>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</si>
  <si>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</si>
  <si>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</si>
  <si>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</si>
  <si>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</si>
  <si>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</si>
  <si>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</si>
  <si>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</si>
  <si>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</si>
  <si>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</si>
  <si>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</si>
  <si>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</si>
  <si>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</si>
  <si>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</si>
  <si>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</si>
  <si>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</si>
  <si>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</si>
  <si>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</si>
  <si>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</si>
  <si>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岡山市市場事業会計</t>
    <phoneticPr fontId="5"/>
  </si>
  <si>
    <t>(Ｆ)</t>
    <phoneticPr fontId="5"/>
  </si>
  <si>
    <t>岡山市水道事業会計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</si>
  <si>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</si>
  <si>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</si>
  <si>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</si>
  <si>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</si>
  <si>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</si>
  <si>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</si>
  <si>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</si>
  <si>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</si>
  <si>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</si>
  <si>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</si>
  <si>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</si>
  <si>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</si>
  <si>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</si>
  <si>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</si>
  <si>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</si>
  <si>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</si>
  <si>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</si>
  <si>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</si>
  <si>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</si>
  <si>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</si>
  <si>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</si>
  <si>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</si>
  <si>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</si>
  <si>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</si>
  <si>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</si>
  <si>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</si>
  <si>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</si>
  <si>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</si>
  <si>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</si>
  <si>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</si>
  <si>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</si>
  <si>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</si>
  <si>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</si>
  <si>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</si>
  <si>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</si>
  <si>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</si>
  <si>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</si>
  <si>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</si>
  <si>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</si>
  <si>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</si>
  <si>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</si>
  <si>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</si>
  <si>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</si>
  <si>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</si>
  <si>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</si>
  <si>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</si>
  <si>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</si>
  <si>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</si>
  <si>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</si>
  <si>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</si>
  <si>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</si>
  <si>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</si>
  <si>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</si>
  <si>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</si>
  <si>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</si>
  <si>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</si>
  <si>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</si>
  <si>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</si>
  <si>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</si>
  <si>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</si>
  <si>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</si>
  <si>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</si>
  <si>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</si>
  <si>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</si>
  <si>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</si>
  <si>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</si>
  <si>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</si>
  <si>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</si>
  <si>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</si>
  <si>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</si>
  <si>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</si>
  <si>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</si>
  <si>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</si>
  <si>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</si>
  <si>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</si>
  <si>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</si>
  <si>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</si>
  <si>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</si>
  <si>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</si>
  <si>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</si>
  <si>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</si>
  <si>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</si>
  <si>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</si>
  <si>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</si>
  <si>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</si>
  <si>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</si>
  <si>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</si>
  <si>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</si>
  <si>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</si>
  <si>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</si>
  <si>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</si>
  <si>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</si>
  <si>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2.53</t>
  </si>
  <si>
    <t>▲ 2.47</t>
  </si>
  <si>
    <t>▲ 1.20</t>
  </si>
  <si>
    <t>▲ 1.03</t>
  </si>
  <si>
    <t>▲ 1.38</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</si>
  <si>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</si>
  <si>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</si>
  <si>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</si>
  <si>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</si>
  <si>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</si>
  <si>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</si>
  <si>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</si>
  <si>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</si>
  <si>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</si>
  <si>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 0.32</t>
  </si>
  <si>
    <t>その他会計（黒字）</t>
  </si>
  <si>
    <t>（百万円）</t>
    <phoneticPr fontId="5"/>
  </si>
  <si>
    <t>H27末</t>
    <phoneticPr fontId="5"/>
  </si>
  <si>
    <t>H28末</t>
    <phoneticPr fontId="5"/>
  </si>
  <si>
    <t>H29末</t>
    <phoneticPr fontId="5"/>
  </si>
  <si>
    <t>H30末</t>
    <phoneticPr fontId="5"/>
  </si>
  <si>
    <t>R01末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</si>
  <si>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</si>
  <si>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</si>
  <si>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</si>
  <si>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</si>
  <si>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</si>
  <si>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</si>
  <si>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</si>
  <si>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</si>
  <si>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</si>
  <si>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</si>
  <si>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</si>
  <si>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</si>
  <si>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</si>
  <si>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</si>
  <si>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</si>
  <si>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</si>
  <si>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</si>
  <si>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24"/>
  </si>
  <si>
    <t>（公財）岡山市公園協会</t>
    <rPh sb="1" eb="2">
      <t>コウ</t>
    </rPh>
    <phoneticPr fontId="24"/>
  </si>
  <si>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</si>
  <si>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</si>
  <si>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</si>
  <si>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</si>
  <si>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</si>
  <si>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</si>
  <si>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</si>
  <si>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</si>
  <si>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</si>
  <si>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</si>
  <si>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24"/>
  </si>
  <si>
    <t>（一財）岡山市スポーツ協会</t>
    <rPh sb="1" eb="2">
      <t>イチ</t>
    </rPh>
    <rPh sb="2" eb="3">
      <t>ザイ</t>
    </rPh>
    <rPh sb="4" eb="7">
      <t>オカヤマシ</t>
    </rPh>
    <rPh sb="11" eb="13">
      <t>キョウカイ</t>
    </rPh>
    <phoneticPr fontId="24"/>
  </si>
  <si>
    <t>公共施設等整備基金</t>
  </si>
  <si>
    <t>庁舎整備基金</t>
  </si>
  <si>
    <t>地域振興基金</t>
  </si>
  <si>
    <t>一般廃棄物処理施設整備基金</t>
  </si>
  <si>
    <t>学校教育施設等整備基金</t>
    <rPh sb="0" eb="2">
      <t>ガッコウ</t>
    </rPh>
    <rPh sb="2" eb="4">
      <t>キョウイク</t>
    </rPh>
    <rPh sb="4" eb="6">
      <t>シセツ</t>
    </rPh>
    <rPh sb="6" eb="7">
      <t>トウ</t>
    </rPh>
    <rPh sb="7" eb="9">
      <t>セイビ</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</si>
</sst>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116E-4ED7-990D-1E573A1A6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51405</c:v>
                </c:pt>
                <c:pt idx="1">
                  <c:v>54614</c:v>
                </c:pt>
                <c:pt idx="2">
                  <c:v>54145</c:v>
                </c:pt>
                <c:pt idx="3">
                  <c:v>55638</c:v>
                </c:pt>
                <c:pt idx="4">
                  <c:v>61674</c:v>
                </c:pt>
              </c:numCache>
            </c:numRef>
          </c:val>
          <c:smooth val="0"/>
          <c:extLst>
            <c:ext xmlns:c16="http://schemas.microsoft.com/office/drawing/2014/chart" uri="{C3380CC4-5D6E-409C-BE32-E72D297353CC}">
              <c16:uniqueId val="{00000001-116E-4ED7-990D-1E573A1A6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3.95</c:v>
                </c:pt>
                <c:pt idx="2">
                  <c:v>4.71</c:v>
                </c:pt>
                <c:pt idx="3">
                  <c:v>5.0999999999999996</c:v>
                </c:pt>
                <c:pt idx="4">
                  <c:v>5.92</c:v>
                </c:pt>
              </c:numCache>
            </c:numRef>
          </c:val>
          <c:extLst>
            <c:ext xmlns:c16="http://schemas.microsoft.com/office/drawing/2014/chart" uri="{C3380CC4-5D6E-409C-BE32-E72D297353CC}">
              <c16:uniqueId val="{00000000-EC60-4481-8C49-2D0FE1005D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12.08</c:v>
                </c:pt>
                <c:pt idx="1">
                  <c:v>10.199999999999999</c:v>
                </c:pt>
                <c:pt idx="2">
                  <c:v>10.27</c:v>
                </c:pt>
                <c:pt idx="3">
                  <c:v>9.89</c:v>
                </c:pt>
                <c:pt idx="4">
                  <c:v>9.84</c:v>
                </c:pt>
              </c:numCache>
            </c:numRef>
          </c:val>
          <c:extLst>
            <c:ext xmlns:c16="http://schemas.microsoft.com/office/drawing/2014/chart" uri="{C3380CC4-5D6E-409C-BE32-E72D297353CC}">
              <c16:uniqueId val="{00000001-EC60-4481-8C49-2D0FE1005D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-2.4700000000000002</c:v>
                </c:pt>
                <c:pt idx="2">
                  <c:v>-1.2</c:v>
                </c:pt>
                <c:pt idx="3">
                  <c:v>-1.03</c:v>
                </c:pt>
                <c:pt idx="4">
                  <c:v>-1.38</c:v>
                </c:pt>
              </c:numCache>
            </c:numRef>
          </c:val>
          <c:smooth val="0"/>
          <c:extLst>
            <c:ext xmlns:c16="http://schemas.microsoft.com/office/drawing/2014/chart" uri="{C3380CC4-5D6E-409C-BE32-E72D297353CC}">
              <c16:uniqueId val="{00000002-EC60-4481-8C49-2D0FE1005D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42-432D-A6B5-DAEAED5CA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0.32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42-432D-A6B5-DAEAED5CA7CB}"/>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42-432D-A6B5-DAEAED5CA7CB}"/>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0.1</c:v>
                </c:pt>
                <c:pt idx="4">
                  <c:v>#N/A</c:v>
                </c:pt>
                <c:pt idx="5">
                  <c:v>0.1</c:v>
                </c:pt>
                <c:pt idx="6">
                  <c:v>#N/A</c:v>
                </c:pt>
                <c:pt idx="7">
                  <c:v>0.09</c:v>
                </c:pt>
                <c:pt idx="8">
                  <c:v>#N/A</c:v>
                </c:pt>
                <c:pt idx="9">
                  <c:v>0.09</c:v>
                </c:pt>
              </c:numCache>
            </c:numRef>
          </c:val>
          <c:extLst>
            <c:ext xmlns:c16="http://schemas.microsoft.com/office/drawing/2014/chart" uri="{C3380CC4-5D6E-409C-BE32-E72D297353CC}">
              <c16:uniqueId val="{00000003-2042-432D-A6B5-DAEAED5CA7CB}"/>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1.28</c:v>
                </c:pt>
                <c:pt idx="2">
                  <c:v>#N/A</c:v>
                </c:pt>
                <c:pt idx="3">
                  <c:v>0.51</c:v>
                </c:pt>
                <c:pt idx="4">
                  <c:v>#N/A</c:v>
                </c:pt>
                <c:pt idx="5">
                  <c:v>0.31</c:v>
                </c:pt>
                <c:pt idx="6">
                  <c:v>#N/A</c:v>
                </c:pt>
                <c:pt idx="7">
                  <c:v>0.13</c:v>
                </c:pt>
                <c:pt idx="8">
                  <c:v>#N/A</c:v>
                </c:pt>
                <c:pt idx="9">
                  <c:v>0.42</c:v>
                </c:pt>
              </c:numCache>
            </c:numRef>
          </c:val>
          <c:extLst>
            <c:ext xmlns:c16="http://schemas.microsoft.com/office/drawing/2014/chart" uri="{C3380CC4-5D6E-409C-BE32-E72D297353CC}">
              <c16:uniqueId val="{00000004-2042-432D-A6B5-DAEAED5CA7CB}"/>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0.52</c:v>
                </c:pt>
                <c:pt idx="2">
                  <c:v>#N/A</c:v>
                </c:pt>
                <c:pt idx="3">
                  <c:v>0.47</c:v>
                </c:pt>
                <c:pt idx="4">
                  <c:v>#N/A</c:v>
                </c:pt>
                <c:pt idx="5">
                  <c:v>0.49</c:v>
                </c:pt>
                <c:pt idx="6">
                  <c:v>#N/A</c:v>
                </c:pt>
                <c:pt idx="7">
                  <c:v>0.56999999999999995</c:v>
                </c:pt>
                <c:pt idx="8">
                  <c:v>#N/A</c:v>
                </c:pt>
                <c:pt idx="9">
                  <c:v>0.54</c:v>
                </c:pt>
              </c:numCache>
            </c:numRef>
          </c:val>
          <c:extLst>
            <c:ext xmlns:c16="http://schemas.microsoft.com/office/drawing/2014/chart" uri="{C3380CC4-5D6E-409C-BE32-E72D297353CC}">
              <c16:uniqueId val="{00000005-2042-432D-A6B5-DAEAED5CA7CB}"/>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0.49</c:v>
                </c:pt>
                <c:pt idx="4">
                  <c:v>#N/A</c:v>
                </c:pt>
                <c:pt idx="5">
                  <c:v>0.28000000000000003</c:v>
                </c:pt>
                <c:pt idx="6">
                  <c:v>#N/A</c:v>
                </c:pt>
                <c:pt idx="7">
                  <c:v>0.28000000000000003</c:v>
                </c:pt>
                <c:pt idx="8">
                  <c:v>#N/A</c:v>
                </c:pt>
                <c:pt idx="9">
                  <c:v>0.59</c:v>
                </c:pt>
              </c:numCache>
            </c:numRef>
          </c:val>
          <c:extLst>
            <c:ext xmlns:c16="http://schemas.microsoft.com/office/drawing/2014/chart" uri="{C3380CC4-5D6E-409C-BE32-E72D297353CC}">
              <c16:uniqueId val="{00000006-2042-432D-A6B5-DAEAED5CA7CB}"/>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1.41</c:v>
                </c:pt>
                <c:pt idx="4">
                  <c:v>#N/A</c:v>
                </c:pt>
                <c:pt idx="5">
                  <c:v>1.44</c:v>
                </c:pt>
                <c:pt idx="6">
                  <c:v>#N/A</c:v>
                </c:pt>
                <c:pt idx="7">
                  <c:v>1.49</c:v>
                </c:pt>
                <c:pt idx="8">
                  <c:v>#N/A</c:v>
                </c:pt>
                <c:pt idx="9">
                  <c:v>1.52</c:v>
                </c:pt>
              </c:numCache>
            </c:numRef>
          </c:val>
          <c:extLst>
            <c:ext xmlns:c16="http://schemas.microsoft.com/office/drawing/2014/chart" uri="{C3380CC4-5D6E-409C-BE32-E72D297353CC}">
              <c16:uniqueId val="{00000007-2042-432D-A6B5-DAEAED5CA7CB}"/>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5.49</c:v>
                </c:pt>
                <c:pt idx="4">
                  <c:v>#N/A</c:v>
                </c:pt>
                <c:pt idx="5">
                  <c:v>5.62</c:v>
                </c:pt>
                <c:pt idx="6">
                  <c:v>#N/A</c:v>
                </c:pt>
                <c:pt idx="7">
                  <c:v>5.4</c:v>
                </c:pt>
                <c:pt idx="8">
                  <c:v>#N/A</c:v>
                </c:pt>
                <c:pt idx="9">
                  <c:v>4.91</c:v>
                </c:pt>
              </c:numCache>
            </c:numRef>
          </c:val>
          <c:extLst>
            <c:ext xmlns:c16="http://schemas.microsoft.com/office/drawing/2014/chart" uri="{C3380CC4-5D6E-409C-BE32-E72D297353CC}">
              <c16:uniqueId val="{00000008-2042-432D-A6B5-DAEAED5CA7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5.24</c:v>
                </c:pt>
                <c:pt idx="2">
                  <c:v>#N/A</c:v>
                </c:pt>
                <c:pt idx="3">
                  <c:v>4.24</c:v>
                </c:pt>
                <c:pt idx="4">
                  <c:v>#N/A</c:v>
                </c:pt>
                <c:pt idx="5">
                  <c:v>5.05</c:v>
                </c:pt>
                <c:pt idx="6">
                  <c:v>#N/A</c:v>
                </c:pt>
                <c:pt idx="7">
                  <c:v>5.44</c:v>
                </c:pt>
                <c:pt idx="8">
                  <c:v>#N/A</c:v>
                </c:pt>
                <c:pt idx="9">
                  <c:v>6.25</c:v>
                </c:pt>
              </c:numCache>
            </c:numRef>
          </c:val>
          <c:extLst>
            <c:ext xmlns:c16="http://schemas.microsoft.com/office/drawing/2014/chart" uri="{C3380CC4-5D6E-409C-BE32-E72D297353CC}">
              <c16:uniqueId val="{00000009-2042-432D-A6B5-DAEAED5CA7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30956</c:v>
                </c:pt>
                <c:pt idx="5">
                  <c:v>31016</c:v>
                </c:pt>
                <c:pt idx="8">
                  <c:v>30972</c:v>
                </c:pt>
                <c:pt idx="11">
                  <c:v>30697</c:v>
                </c:pt>
                <c:pt idx="14">
                  <c:v>30515</c:v>
                </c:pt>
              </c:numCache>
            </c:numRef>
          </c:val>
          <c:extLst>
            <c:ext xmlns:c16="http://schemas.microsoft.com/office/drawing/2014/chart" uri="{C3380CC4-5D6E-409C-BE32-E72D297353CC}">
              <c16:uniqueId val="{00000000-F1E7-4E2C-9393-5E75E97ECA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7-4E2C-9393-5E75E97ECA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3328</c:v>
                </c:pt>
                <c:pt idx="3">
                  <c:v>3199</c:v>
                </c:pt>
                <c:pt idx="6">
                  <c:v>3079</c:v>
                </c:pt>
                <c:pt idx="9">
                  <c:v>1261</c:v>
                </c:pt>
                <c:pt idx="12">
                  <c:v>1153</c:v>
                </c:pt>
              </c:numCache>
            </c:numRef>
          </c:val>
          <c:extLst>
            <c:ext xmlns:c16="http://schemas.microsoft.com/office/drawing/2014/chart" uri="{C3380CC4-5D6E-409C-BE32-E72D297353CC}">
              <c16:uniqueId val="{00000002-F1E7-4E2C-9393-5E75E97ECA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148</c:v>
                </c:pt>
                <c:pt idx="3">
                  <c:v>145</c:v>
                </c:pt>
                <c:pt idx="6">
                  <c:v>119</c:v>
                </c:pt>
                <c:pt idx="9">
                  <c:v>27</c:v>
                </c:pt>
                <c:pt idx="12">
                  <c:v>25</c:v>
                </c:pt>
              </c:numCache>
            </c:numRef>
          </c:val>
          <c:extLst>
            <c:ext xmlns:c16="http://schemas.microsoft.com/office/drawing/2014/chart" uri="{C3380CC4-5D6E-409C-BE32-E72D297353CC}">
              <c16:uniqueId val="{00000003-F1E7-4E2C-9393-5E75E97ECA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7000</c:v>
                </c:pt>
                <c:pt idx="3">
                  <c:v>6564</c:v>
                </c:pt>
                <c:pt idx="6">
                  <c:v>6335</c:v>
                </c:pt>
                <c:pt idx="9">
                  <c:v>6001</c:v>
                </c:pt>
                <c:pt idx="12">
                  <c:v>6214</c:v>
                </c:pt>
              </c:numCache>
            </c:numRef>
          </c:val>
          <c:extLst>
            <c:ext xmlns:c16="http://schemas.microsoft.com/office/drawing/2014/chart" uri="{C3380CC4-5D6E-409C-BE32-E72D297353CC}">
              <c16:uniqueId val="{00000004-F1E7-4E2C-9393-5E75E97ECA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2030</c:v>
                </c:pt>
                <c:pt idx="3">
                  <c:v>2363</c:v>
                </c:pt>
                <c:pt idx="6">
                  <c:v>2697</c:v>
                </c:pt>
                <c:pt idx="9">
                  <c:v>3030</c:v>
                </c:pt>
                <c:pt idx="12">
                  <c:v>3175</c:v>
                </c:pt>
              </c:numCache>
            </c:numRef>
          </c:val>
          <c:extLst>
            <c:ext xmlns:c16="http://schemas.microsoft.com/office/drawing/2014/chart" uri="{C3380CC4-5D6E-409C-BE32-E72D297353CC}">
              <c16:uniqueId val="{00000005-F1E7-4E2C-9393-5E75E97ECA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7-4E2C-9393-5E75E97ECA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28575</c:v>
                </c:pt>
                <c:pt idx="3">
                  <c:v>28436</c:v>
                </c:pt>
                <c:pt idx="6">
                  <c:v>29196</c:v>
                </c:pt>
                <c:pt idx="9">
                  <c:v>29175</c:v>
                </c:pt>
                <c:pt idx="12">
                  <c:v>29067</c:v>
                </c:pt>
              </c:numCache>
            </c:numRef>
          </c:val>
          <c:extLst>
            <c:ext xmlns:c16="http://schemas.microsoft.com/office/drawing/2014/chart" uri="{C3380CC4-5D6E-409C-BE32-E72D297353CC}">
              <c16:uniqueId val="{00000007-F1E7-4E2C-9393-5E75E97ECA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10125</c:v>
                </c:pt>
                <c:pt idx="2">
                  <c:v>#N/A</c:v>
                </c:pt>
                <c:pt idx="3">
                  <c:v>#N/A</c:v>
                </c:pt>
                <c:pt idx="4">
                  <c:v>9691</c:v>
                </c:pt>
                <c:pt idx="5">
                  <c:v>#N/A</c:v>
                </c:pt>
                <c:pt idx="6">
                  <c:v>#N/A</c:v>
                </c:pt>
                <c:pt idx="7">
                  <c:v>10454</c:v>
                </c:pt>
                <c:pt idx="8">
                  <c:v>#N/A</c:v>
                </c:pt>
                <c:pt idx="9">
                  <c:v>#N/A</c:v>
                </c:pt>
                <c:pt idx="10">
                  <c:v>8797</c:v>
                </c:pt>
                <c:pt idx="11">
                  <c:v>#N/A</c:v>
                </c:pt>
                <c:pt idx="12">
                  <c:v>#N/A</c:v>
                </c:pt>
                <c:pt idx="13">
                  <c:v>9119</c:v>
                </c:pt>
                <c:pt idx="14">
                  <c:v>#N/A</c:v>
                </c:pt>
              </c:numCache>
            </c:numRef>
          </c:val>
          <c:smooth val="0"/>
          <c:extLst>
            <c:ext xmlns:c16="http://schemas.microsoft.com/office/drawing/2014/chart" uri="{C3380CC4-5D6E-409C-BE32-E72D297353CC}">
              <c16:uniqueId val="{00000008-F1E7-4E2C-9393-5E75E97ECA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350565</c:v>
                </c:pt>
                <c:pt idx="5">
                  <c:v>358292</c:v>
                </c:pt>
                <c:pt idx="8">
                  <c:v>369716</c:v>
                </c:pt>
                <c:pt idx="11">
                  <c:v>376864</c:v>
                </c:pt>
                <c:pt idx="14">
                  <c:v>387164</c:v>
                </c:pt>
              </c:numCache>
            </c:numRef>
          </c:val>
          <c:extLst>
            <c:ext xmlns:c16="http://schemas.microsoft.com/office/drawing/2014/chart" uri="{C3380CC4-5D6E-409C-BE32-E72D297353CC}">
              <c16:uniqueId val="{00000000-F05F-44A9-B4ED-DAC48208B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71399</c:v>
                </c:pt>
                <c:pt idx="5">
                  <c:v>70596</c:v>
                </c:pt>
                <c:pt idx="8">
                  <c:v>67968</c:v>
                </c:pt>
                <c:pt idx="11">
                  <c:v>66858</c:v>
                </c:pt>
                <c:pt idx="14">
                  <c:v>66437</c:v>
                </c:pt>
              </c:numCache>
            </c:numRef>
          </c:val>
          <c:extLst>
            <c:ext xmlns:c16="http://schemas.microsoft.com/office/drawing/2014/chart" uri="{C3380CC4-5D6E-409C-BE32-E72D297353CC}">
              <c16:uniqueId val="{00000001-F05F-44A9-B4ED-DAC48208B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59685</c:v>
                </c:pt>
                <c:pt idx="5">
                  <c:v>70132</c:v>
                </c:pt>
                <c:pt idx="8">
                  <c:v>76383</c:v>
                </c:pt>
                <c:pt idx="11">
                  <c:v>79920</c:v>
                </c:pt>
                <c:pt idx="14">
                  <c:v>82649</c:v>
                </c:pt>
              </c:numCache>
            </c:numRef>
          </c:val>
          <c:extLst>
            <c:ext xmlns:c16="http://schemas.microsoft.com/office/drawing/2014/chart" uri="{C3380CC4-5D6E-409C-BE32-E72D297353CC}">
              <c16:uniqueId val="{00000002-F05F-44A9-B4ED-DAC48208B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5F-44A9-B4ED-DAC48208B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5F-44A9-B4ED-DAC48208B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1026</c:v>
                </c:pt>
                <c:pt idx="3">
                  <c:v>1226</c:v>
                </c:pt>
                <c:pt idx="6">
                  <c:v>1433</c:v>
                </c:pt>
                <c:pt idx="9">
                  <c:v>1467</c:v>
                </c:pt>
                <c:pt idx="12">
                  <c:v>356</c:v>
                </c:pt>
              </c:numCache>
            </c:numRef>
          </c:val>
          <c:extLst>
            <c:ext xmlns:c16="http://schemas.microsoft.com/office/drawing/2014/chart" uri="{C3380CC4-5D6E-409C-BE32-E72D297353CC}">
              <c16:uniqueId val="{00000005-F05F-44A9-B4ED-DAC48208B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37447</c:v>
                </c:pt>
                <c:pt idx="3">
                  <c:v>62247</c:v>
                </c:pt>
                <c:pt idx="6">
                  <c:v>58417</c:v>
                </c:pt>
                <c:pt idx="9">
                  <c:v>57569</c:v>
                </c:pt>
                <c:pt idx="12">
                  <c:v>56832</c:v>
                </c:pt>
              </c:numCache>
            </c:numRef>
          </c:val>
          <c:extLst>
            <c:ext xmlns:c16="http://schemas.microsoft.com/office/drawing/2014/chart" uri="{C3380CC4-5D6E-409C-BE32-E72D297353CC}">
              <c16:uniqueId val="{00000006-F05F-44A9-B4ED-DAC48208B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461</c:v>
                </c:pt>
                <c:pt idx="3">
                  <c:v>338</c:v>
                </c:pt>
                <c:pt idx="6">
                  <c:v>151</c:v>
                </c:pt>
                <c:pt idx="9">
                  <c:v>149</c:v>
                </c:pt>
                <c:pt idx="12">
                  <c:v>127</c:v>
                </c:pt>
              </c:numCache>
            </c:numRef>
          </c:val>
          <c:extLst>
            <c:ext xmlns:c16="http://schemas.microsoft.com/office/drawing/2014/chart" uri="{C3380CC4-5D6E-409C-BE32-E72D297353CC}">
              <c16:uniqueId val="{00000007-F05F-44A9-B4ED-DAC48208B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110078</c:v>
                </c:pt>
                <c:pt idx="3">
                  <c:v>106310</c:v>
                </c:pt>
                <c:pt idx="6">
                  <c:v>101405</c:v>
                </c:pt>
                <c:pt idx="9">
                  <c:v>95474</c:v>
                </c:pt>
                <c:pt idx="12">
                  <c:v>92894</c:v>
                </c:pt>
              </c:numCache>
            </c:numRef>
          </c:val>
          <c:extLst>
            <c:ext xmlns:c16="http://schemas.microsoft.com/office/drawing/2014/chart" uri="{C3380CC4-5D6E-409C-BE32-E72D297353CC}">
              <c16:uniqueId val="{00000008-F05F-44A9-B4ED-DAC48208B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24746</c:v>
                </c:pt>
                <c:pt idx="3">
                  <c:v>19697</c:v>
                </c:pt>
                <c:pt idx="6">
                  <c:v>16415</c:v>
                </c:pt>
                <c:pt idx="9">
                  <c:v>14919</c:v>
                </c:pt>
                <c:pt idx="12">
                  <c:v>14750</c:v>
                </c:pt>
              </c:numCache>
            </c:numRef>
          </c:val>
          <c:extLst>
            <c:ext xmlns:c16="http://schemas.microsoft.com/office/drawing/2014/chart" uri="{C3380CC4-5D6E-409C-BE32-E72D297353CC}">
              <c16:uniqueId val="{00000009-F05F-44A9-B4ED-DAC48208B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327125</c:v>
                </c:pt>
                <c:pt idx="3">
                  <c:v>340138</c:v>
                </c:pt>
                <c:pt idx="6">
                  <c:v>352156</c:v>
                </c:pt>
                <c:pt idx="9">
                  <c:v>352657</c:v>
                </c:pt>
                <c:pt idx="12">
                  <c:v>363236</c:v>
                </c:pt>
              </c:numCache>
            </c:numRef>
          </c:val>
          <c:extLst>
            <c:ext xmlns:c16="http://schemas.microsoft.com/office/drawing/2014/chart" uri="{C3380CC4-5D6E-409C-BE32-E72D297353CC}">
              <c16:uniqueId val="{0000000A-F05F-44A9-B4ED-DAC48208B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19233</c:v>
                </c:pt>
                <c:pt idx="2">
                  <c:v>#N/A</c:v>
                </c:pt>
                <c:pt idx="3">
                  <c:v>#N/A</c:v>
                </c:pt>
                <c:pt idx="4">
                  <c:v>30937</c:v>
                </c:pt>
                <c:pt idx="5">
                  <c:v>#N/A</c:v>
                </c:pt>
                <c:pt idx="6">
                  <c:v>#N/A</c:v>
                </c:pt>
                <c:pt idx="7">
                  <c:v>15910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5F-44A9-B4ED-DAC48208B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20050</c:v>
                </c:pt>
                <c:pt idx="1">
                  <c:v>19404</c:v>
                </c:pt>
                <c:pt idx="2">
                  <c:v>19808</c:v>
                </c:pt>
              </c:numCache>
            </c:numRef>
          </c:val>
          <c:extLst>
            <c:ext xmlns:c16="http://schemas.microsoft.com/office/drawing/2014/chart" uri="{C3380CC4-5D6E-409C-BE32-E72D297353CC}">
              <c16:uniqueId val="{00000000-1A7F-46C7-B9AA-B1555A8C87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1412</c:v>
                </c:pt>
                <c:pt idx="1">
                  <c:v>1427</c:v>
                </c:pt>
                <c:pt idx="2">
                  <c:v>1446</c:v>
                </c:pt>
              </c:numCache>
            </c:numRef>
          </c:val>
          <c:extLst>
            <c:ext xmlns:c16="http://schemas.microsoft.com/office/drawing/2014/chart" uri="{C3380CC4-5D6E-409C-BE32-E72D297353CC}">
              <c16:uniqueId val="{00000001-1A7F-46C7-B9AA-B1555A8C87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30152</c:v>
                </c:pt>
                <c:pt idx="1">
                  <c:v>33667</c:v>
                </c:pt>
                <c:pt idx="2">
                  <c:v>34134</c:v>
                </c:pt>
              </c:numCache>
            </c:numRef>
          </c:val>
          <c:extLst>
            <c:ext xmlns:c16="http://schemas.microsoft.com/office/drawing/2014/chart" uri="{C3380CC4-5D6E-409C-BE32-E72D297353CC}">
              <c16:uniqueId val="{00000002-1A7F-46C7-B9AA-B1555A8C87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借入抑制に伴う地方債償還額の減による元利償還金の減や、道路事業に係る県債償還負担金の減に伴う債務負担行為に基づく支出額の減など、満期一括償還地方債に係る年度割相当額及び公営企業債の元利償還金に対する繰入金以外は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引き続き建設事業の重点化や進度調整により、地方債借入額の抑制、健全な実質公債費比率の維持に努めています。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減債基金積立不足額を生じることなく着実な積立を実施しております。減債基金残高及び減債基金積立相当額は、平成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年度以降の市場公募債発行に伴い増加傾向です。</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年度は県費負担教職員の権限移譲に伴う退職手当支給予定額の増により増加しましたが、平成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令和２年度についても交付税算入の多い有利な財源の活用や基金の増などにより、令和元年度に引き続き充当可能財源が将来負担を上回っております。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・市有施設の耐震化や老朽化施設の改修・更新等の財源として公共施設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整備基金を取り崩した一方、今後増加が見込まれる</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一般廃棄物処理施設等の整備費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に対応するため</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、一般廃棄物処理施設整備</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億円を積み立てたことなどから</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億円余の増額となりました。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・庁舎整備基金：庁舎整備事業の財源に充てるため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億円積み立てを行い</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一般廃棄物処理施設整備基金：一般廃棄物処理施設整備事業の財源に充てるため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積み立てを行い</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・庁舎整備基金：今後、本庁舎整備事業の進捗に従い取</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崩して事業の財源に充てていく予定です。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億円を充当していく</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第六次総合計画に基づく重点施策等の実施のため</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億円取り崩したことによる減少</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・実質収支の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を下回らない額である</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・前年度末残高対比で</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2,013</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割程度となるように努めることとしています。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利子積立によるもの</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回復基調による地方税の増加等により、基準財政収入額が増加傾向にある一方で、社会保障関係費の増等により基準財政需要額も増加していることから、財政力指数については概ね横ばいの推移が続いており、令和２年度も同様の傾向が見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類似団体の平均値を下回って推移しており、引き続き市税収入等の増収に努め、財政力の強化を図ります。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令和元年度は社会保障関係経費等の増による扶助費や介護保険費特別会計繰出金の増等により、前年度から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令和２年度は法人市民税の税率引き下げや新型コロナウイルス感染症拡大の影響による地方税の減少等により、前年度から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類似団体と比較しても良好な水準を維持しており、引き続き、建設事業の重点化、地方債借入額の抑制により公債費の軽減を図るなど、行財政改革に取り組み、歳出の徹底的な見直しを行います。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59872</xdr:rowOff>
    </xdr:from>
    <xdr:to>
      <xdr:col>23</xdr:col>
      <xdr:colOff>133350</xdr:colOff>
      <xdr:row>67</xdr:row>
      <xdr:rowOff>31750</xdr:rowOff>
    </xdr:to>
    <xdr:cxnSp macro="">
      <xdr:nvCxnSpPr>
        <xdr:cNvPr id="129" name="直線コネクタ 128"/>
        <xdr:cNvCxnSpPr/>
      </xdr:nvCxnSpPr>
      <xdr:spPr>
        <a:xfrm flipV="1">
          <a:off x="4953000" y="10346872"/>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146249</xdr:rowOff>
    </xdr:from>
    <xdr:ext cx="762000" cy="259045"/>
    <xdr:sp macro="" textlink="">
      <xdr:nvSpPr>
        <xdr:cNvPr id="132" name="財政構造の弾力性最大値テキスト"/>
        <xdr:cNvSpPr txBox="1"/>
      </xdr:nvSpPr>
      <xdr:spPr>
        <a:xfrm>
          <a:off x="5041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59872</xdr:rowOff>
    </xdr:from>
    <xdr:to>
      <xdr:col>24</xdr:col>
      <xdr:colOff>12700</xdr:colOff>
      <xdr:row>60</xdr:row>
      <xdr:rowOff>59872</xdr:rowOff>
    </xdr:to>
    <xdr:cxnSp macro="">
      <xdr:nvCxnSpPr>
        <xdr:cNvPr id="133" name="直線コネクタ 132"/>
        <xdr:cNvCxnSpPr/>
      </xdr:nvCxnSpPr>
      <xdr:spPr>
        <a:xfrm>
          <a:off x="4864100" y="1034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60</xdr:row>
      <xdr:rowOff>59872</xdr:rowOff>
    </xdr:to>
    <xdr:cxnSp macro="">
      <xdr:nvCxnSpPr>
        <xdr:cNvPr id="134" name="直線コネクタ 133"/>
        <xdr:cNvCxnSpPr/>
      </xdr:nvCxnSpPr>
      <xdr:spPr>
        <a:xfrm>
          <a:off x="4114800" y="103009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65210</xdr:rowOff>
    </xdr:from>
    <xdr:ext cx="762000" cy="259045"/>
    <xdr:sp macro="" textlink="">
      <xdr:nvSpPr>
        <xdr:cNvPr id="135"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36" name="フローチャート: 判断 135"/>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139398</xdr:rowOff>
    </xdr:from>
    <xdr:to>
      <xdr:col>19</xdr:col>
      <xdr:colOff>133350</xdr:colOff>
      <xdr:row>60</xdr:row>
      <xdr:rowOff>13909</xdr:rowOff>
    </xdr:to>
    <xdr:cxnSp macro="">
      <xdr:nvCxnSpPr>
        <xdr:cNvPr id="137" name="直線コネクタ 136"/>
        <xdr:cNvCxnSpPr/>
      </xdr:nvCxnSpPr>
      <xdr:spPr>
        <a:xfrm>
          <a:off x="3225800" y="102549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93133</xdr:rowOff>
    </xdr:from>
    <xdr:to>
      <xdr:col>19</xdr:col>
      <xdr:colOff>184150</xdr:colOff>
      <xdr:row>65</xdr:row>
      <xdr:rowOff>23283</xdr:rowOff>
    </xdr:to>
    <xdr:sp macro="" textlink="">
      <xdr:nvSpPr>
        <xdr:cNvPr id="138" name="フローチャート: 判断 137"/>
        <xdr:cNvSpPr/>
      </xdr:nvSpPr>
      <xdr:spPr>
        <a:xfrm>
          <a:off x="4064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39" name="テキスト ボックス 138"/>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81945</xdr:rowOff>
    </xdr:from>
    <xdr:to>
      <xdr:col>15</xdr:col>
      <xdr:colOff>82550</xdr:colOff>
      <xdr:row>59</xdr:row>
      <xdr:rowOff>139398</xdr:rowOff>
    </xdr:to>
    <xdr:cxnSp macro="">
      <xdr:nvCxnSpPr>
        <xdr:cNvPr id="140" name="直線コネクタ 139"/>
        <xdr:cNvCxnSpPr/>
      </xdr:nvCxnSpPr>
      <xdr:spPr>
        <a:xfrm>
          <a:off x="2336800" y="101974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24191</xdr:rowOff>
    </xdr:from>
    <xdr:to>
      <xdr:col>15</xdr:col>
      <xdr:colOff>133350</xdr:colOff>
      <xdr:row>64</xdr:row>
      <xdr:rowOff>125791</xdr:rowOff>
    </xdr:to>
    <xdr:sp macro="" textlink="">
      <xdr:nvSpPr>
        <xdr:cNvPr id="141" name="フローチャート: 判断 140"/>
        <xdr:cNvSpPr/>
      </xdr:nvSpPr>
      <xdr:spPr>
        <a:xfrm>
          <a:off x="3175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110568</xdr:rowOff>
    </xdr:from>
    <xdr:ext cx="762000" cy="259045"/>
    <xdr:sp macro="" textlink="">
      <xdr:nvSpPr>
        <xdr:cNvPr id="142" name="テキスト ボックス 141"/>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115509</xdr:rowOff>
    </xdr:from>
    <xdr:to>
      <xdr:col>11</xdr:col>
      <xdr:colOff>31750</xdr:colOff>
      <xdr:row>59</xdr:row>
      <xdr:rowOff>81945</xdr:rowOff>
    </xdr:to>
    <xdr:cxnSp macro="">
      <xdr:nvCxnSpPr>
        <xdr:cNvPr id="143" name="直線コネクタ 142"/>
        <xdr:cNvCxnSpPr/>
      </xdr:nvCxnSpPr>
      <xdr:spPr>
        <a:xfrm>
          <a:off x="1447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47172</xdr:rowOff>
    </xdr:from>
    <xdr:to>
      <xdr:col>11</xdr:col>
      <xdr:colOff>82550</xdr:colOff>
      <xdr:row>64</xdr:row>
      <xdr:rowOff>148772</xdr:rowOff>
    </xdr:to>
    <xdr:sp macro="" textlink="">
      <xdr:nvSpPr>
        <xdr:cNvPr id="144" name="フローチャート: 判断 143"/>
        <xdr:cNvSpPr/>
      </xdr:nvSpPr>
      <xdr:spPr>
        <a:xfrm>
          <a:off x="2286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45" name="テキスト ボックス 144"/>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46" name="フローチャート: 判断 145"/>
        <xdr:cNvSpPr/>
      </xdr:nvSpPr>
      <xdr:spPr>
        <a:xfrm>
          <a:off x="1397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47" name="テキスト ボックス 146"/>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101799</xdr:rowOff>
    </xdr:from>
    <xdr:ext cx="762000" cy="259045"/>
    <xdr:sp macro="" textlink="">
      <xdr:nvSpPr>
        <xdr:cNvPr id="154" name="財政構造の弾力性該当値テキスト"/>
        <xdr:cNvSpPr txBox="1"/>
      </xdr:nvSpPr>
      <xdr:spPr>
        <a:xfrm>
          <a:off x="5041900" y="102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134559</xdr:rowOff>
    </xdr:from>
    <xdr:to>
      <xdr:col>19</xdr:col>
      <xdr:colOff>184150</xdr:colOff>
      <xdr:row>60</xdr:row>
      <xdr:rowOff>64709</xdr:rowOff>
    </xdr:to>
    <xdr:sp macro="" textlink="">
      <xdr:nvSpPr>
        <xdr:cNvPr id="155" name="楕円 154"/>
        <xdr:cNvSpPr/>
      </xdr:nvSpPr>
      <xdr:spPr>
        <a:xfrm>
          <a:off x="4064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74886</xdr:rowOff>
    </xdr:from>
    <xdr:ext cx="736600" cy="259045"/>
    <xdr:sp macro="" textlink="">
      <xdr:nvSpPr>
        <xdr:cNvPr id="156" name="テキスト ボックス 155"/>
        <xdr:cNvSpPr txBox="1"/>
      </xdr:nvSpPr>
      <xdr:spPr>
        <a:xfrm>
          <a:off x="3733800" y="100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88598</xdr:rowOff>
    </xdr:from>
    <xdr:to>
      <xdr:col>15</xdr:col>
      <xdr:colOff>133350</xdr:colOff>
      <xdr:row>60</xdr:row>
      <xdr:rowOff>18748</xdr:rowOff>
    </xdr:to>
    <xdr:sp macro="" textlink="">
      <xdr:nvSpPr>
        <xdr:cNvPr id="157" name="楕円 156"/>
        <xdr:cNvSpPr/>
      </xdr:nvSpPr>
      <xdr:spPr>
        <a:xfrm>
          <a:off x="3175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28925</xdr:rowOff>
    </xdr:from>
    <xdr:ext cx="762000" cy="259045"/>
    <xdr:sp macro="" textlink="">
      <xdr:nvSpPr>
        <xdr:cNvPr id="158" name="テキスト ボックス 157"/>
        <xdr:cNvSpPr txBox="1"/>
      </xdr:nvSpPr>
      <xdr:spPr>
        <a:xfrm>
          <a:off x="2844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31145</xdr:rowOff>
    </xdr:from>
    <xdr:to>
      <xdr:col>11</xdr:col>
      <xdr:colOff>82550</xdr:colOff>
      <xdr:row>59</xdr:row>
      <xdr:rowOff>132745</xdr:rowOff>
    </xdr:to>
    <xdr:sp macro="" textlink="">
      <xdr:nvSpPr>
        <xdr:cNvPr id="159" name="楕円 158"/>
        <xdr:cNvSpPr/>
      </xdr:nvSpPr>
      <xdr:spPr>
        <a:xfrm>
          <a:off x="2286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142922</xdr:rowOff>
    </xdr:from>
    <xdr:ext cx="762000" cy="259045"/>
    <xdr:sp macro="" textlink="">
      <xdr:nvSpPr>
        <xdr:cNvPr id="160" name="テキスト ボックス 159"/>
        <xdr:cNvSpPr txBox="1"/>
      </xdr:nvSpPr>
      <xdr:spPr>
        <a:xfrm>
          <a:off x="1955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64709</xdr:rowOff>
    </xdr:from>
    <xdr:to>
      <xdr:col>7</xdr:col>
      <xdr:colOff>31750</xdr:colOff>
      <xdr:row>58</xdr:row>
      <xdr:rowOff>166309</xdr:rowOff>
    </xdr:to>
    <xdr:sp macro="" textlink="">
      <xdr:nvSpPr>
        <xdr:cNvPr id="161" name="楕円 160"/>
        <xdr:cNvSpPr/>
      </xdr:nvSpPr>
      <xdr:spPr>
        <a:xfrm>
          <a:off x="1397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5036</xdr:rowOff>
    </xdr:from>
    <xdr:ext cx="762000" cy="259045"/>
    <xdr:sp macro="" textlink="">
      <xdr:nvSpPr>
        <xdr:cNvPr id="162" name="テキスト ボックス 161"/>
        <xdr:cNvSpPr txBox="1"/>
      </xdr:nvSpPr>
      <xdr:spPr>
        <a:xfrm>
          <a:off x="1066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人件費、物件費等の人口１人当たりの金額は、毎年見直しを図り、経費の削減に努めてきた結果、類似団体平均より低く推移していましたが、平成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年７月豪雨災害による廃棄物等の処理費用の増等により平均を上回って以降、類似団体平均と同等の水準で推移しています。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等の配備などにより上昇していますが、類似団体内平均値も同程度上昇しており、同等の水準を維持しています。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4" name="直線コネクタ 193"/>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5"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6" name="直線コネクタ 195"/>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7"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8" name="直線コネクタ 197"/>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69755</xdr:rowOff>
    </xdr:from>
    <xdr:to>
      <xdr:col>23</xdr:col>
      <xdr:colOff>133350</xdr:colOff>
      <xdr:row>86</xdr:row>
      <xdr:rowOff>55615</xdr:rowOff>
    </xdr:to>
    <xdr:cxnSp macro="">
      <xdr:nvCxnSpPr>
        <xdr:cNvPr id="199" name="直線コネクタ 198"/>
        <xdr:cNvCxnSpPr/>
      </xdr:nvCxnSpPr>
      <xdr:spPr>
        <a:xfrm>
          <a:off x="4114800" y="14643005"/>
          <a:ext cx="8382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200" name="人件費・物件費等の状況平均値テキスト"/>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201" name="フローチャート: 判断 200"/>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54880</xdr:rowOff>
    </xdr:from>
    <xdr:to>
      <xdr:col>19</xdr:col>
      <xdr:colOff>133350</xdr:colOff>
      <xdr:row>85</xdr:row>
      <xdr:rowOff>69755</xdr:rowOff>
    </xdr:to>
    <xdr:cxnSp macro="">
      <xdr:nvCxnSpPr>
        <xdr:cNvPr id="202" name="直線コネクタ 201"/>
        <xdr:cNvCxnSpPr/>
      </xdr:nvCxnSpPr>
      <xdr:spPr>
        <a:xfrm>
          <a:off x="3225800" y="1462813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3" name="フローチャート: 判断 202"/>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4" name="テキスト ボックス 203"/>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5397</xdr:rowOff>
    </xdr:from>
    <xdr:to>
      <xdr:col>15</xdr:col>
      <xdr:colOff>82550</xdr:colOff>
      <xdr:row>85</xdr:row>
      <xdr:rowOff>54880</xdr:rowOff>
    </xdr:to>
    <xdr:cxnSp macro="">
      <xdr:nvCxnSpPr>
        <xdr:cNvPr id="205" name="直線コネクタ 204"/>
        <xdr:cNvCxnSpPr/>
      </xdr:nvCxnSpPr>
      <xdr:spPr>
        <a:xfrm>
          <a:off x="2336800" y="14578647"/>
          <a:ext cx="8890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6" name="フローチャート: 判断 205"/>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7" name="テキスト ボックス 206"/>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595</xdr:rowOff>
    </xdr:from>
    <xdr:to>
      <xdr:col>11</xdr:col>
      <xdr:colOff>31750</xdr:colOff>
      <xdr:row>85</xdr:row>
      <xdr:rowOff>5397</xdr:rowOff>
    </xdr:to>
    <xdr:cxnSp macro="">
      <xdr:nvCxnSpPr>
        <xdr:cNvPr id="208" name="直線コネクタ 207"/>
        <xdr:cNvCxnSpPr/>
      </xdr:nvCxnSpPr>
      <xdr:spPr>
        <a:xfrm>
          <a:off x="1447800" y="13888045"/>
          <a:ext cx="889000" cy="6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9" name="フローチャート: 判断 208"/>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10" name="テキスト ボックス 209"/>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11" name="フローチャート: 判断 210"/>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2" name="テキスト ボックス 211"/>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4815</xdr:rowOff>
    </xdr:from>
    <xdr:to>
      <xdr:col>23</xdr:col>
      <xdr:colOff>184150</xdr:colOff>
      <xdr:row>86</xdr:row>
      <xdr:rowOff>106415</xdr:rowOff>
    </xdr:to>
    <xdr:sp macro="" textlink="">
      <xdr:nvSpPr>
        <xdr:cNvPr id="218" name="楕円 217"/>
        <xdr:cNvSpPr/>
      </xdr:nvSpPr>
      <xdr:spPr>
        <a:xfrm>
          <a:off x="4902200" y="147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148342</xdr:rowOff>
    </xdr:from>
    <xdr:ext cx="762000" cy="259045"/>
    <xdr:sp macro="" textlink="">
      <xdr:nvSpPr>
        <xdr:cNvPr id="219" name="人件費・物件費等の状況該当値テキスト"/>
        <xdr:cNvSpPr txBox="1"/>
      </xdr:nvSpPr>
      <xdr:spPr>
        <a:xfrm>
          <a:off x="5041900" y="147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18955</xdr:rowOff>
    </xdr:from>
    <xdr:to>
      <xdr:col>19</xdr:col>
      <xdr:colOff>184150</xdr:colOff>
      <xdr:row>85</xdr:row>
      <xdr:rowOff>120555</xdr:rowOff>
    </xdr:to>
    <xdr:sp macro="" textlink="">
      <xdr:nvSpPr>
        <xdr:cNvPr id="220" name="楕円 219"/>
        <xdr:cNvSpPr/>
      </xdr:nvSpPr>
      <xdr:spPr>
        <a:xfrm>
          <a:off x="4064000" y="14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130732</xdr:rowOff>
    </xdr:from>
    <xdr:ext cx="736600" cy="259045"/>
    <xdr:sp macro="" textlink="">
      <xdr:nvSpPr>
        <xdr:cNvPr id="221" name="テキスト ボックス 220"/>
        <xdr:cNvSpPr txBox="1"/>
      </xdr:nvSpPr>
      <xdr:spPr>
        <a:xfrm>
          <a:off x="3733800" y="1436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4080</xdr:rowOff>
    </xdr:from>
    <xdr:to>
      <xdr:col>15</xdr:col>
      <xdr:colOff>133350</xdr:colOff>
      <xdr:row>85</xdr:row>
      <xdr:rowOff>105680</xdr:rowOff>
    </xdr:to>
    <xdr:sp macro="" textlink="">
      <xdr:nvSpPr>
        <xdr:cNvPr id="222" name="楕円 221"/>
        <xdr:cNvSpPr/>
      </xdr:nvSpPr>
      <xdr:spPr>
        <a:xfrm>
          <a:off x="3175000" y="14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90457</xdr:rowOff>
    </xdr:from>
    <xdr:ext cx="762000" cy="259045"/>
    <xdr:sp macro="" textlink="">
      <xdr:nvSpPr>
        <xdr:cNvPr id="223" name="テキスト ボックス 222"/>
        <xdr:cNvSpPr txBox="1"/>
      </xdr:nvSpPr>
      <xdr:spPr>
        <a:xfrm>
          <a:off x="2844800" y="1466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126047</xdr:rowOff>
    </xdr:from>
    <xdr:to>
      <xdr:col>11</xdr:col>
      <xdr:colOff>82550</xdr:colOff>
      <xdr:row>85</xdr:row>
      <xdr:rowOff>56197</xdr:rowOff>
    </xdr:to>
    <xdr:sp macro="" textlink="">
      <xdr:nvSpPr>
        <xdr:cNvPr id="224" name="楕円 223"/>
        <xdr:cNvSpPr/>
      </xdr:nvSpPr>
      <xdr:spPr>
        <a:xfrm>
          <a:off x="2286000" y="14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66374</xdr:rowOff>
    </xdr:from>
    <xdr:ext cx="762000" cy="259045"/>
    <xdr:sp macro="" textlink="">
      <xdr:nvSpPr>
        <xdr:cNvPr id="225" name="テキスト ボックス 224"/>
        <xdr:cNvSpPr txBox="1"/>
      </xdr:nvSpPr>
      <xdr:spPr>
        <a:xfrm>
          <a:off x="1955800" y="1429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121245</xdr:rowOff>
    </xdr:from>
    <xdr:to>
      <xdr:col>7</xdr:col>
      <xdr:colOff>31750</xdr:colOff>
      <xdr:row>81</xdr:row>
      <xdr:rowOff>51395</xdr:rowOff>
    </xdr:to>
    <xdr:sp macro="" textlink="">
      <xdr:nvSpPr>
        <xdr:cNvPr id="226" name="楕円 225"/>
        <xdr:cNvSpPr/>
      </xdr:nvSpPr>
      <xdr:spPr>
        <a:xfrm>
          <a:off x="1397000" y="138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61572</xdr:rowOff>
    </xdr:from>
    <xdr:ext cx="762000" cy="259045"/>
    <xdr:sp macro="" textlink="">
      <xdr:nvSpPr>
        <xdr:cNvPr id="227" name="テキスト ボックス 226"/>
        <xdr:cNvSpPr txBox="1"/>
      </xdr:nvSpPr>
      <xdr:spPr>
        <a:xfrm>
          <a:off x="1066800" y="1360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令和２年度（令和３年４月１日時点）のラスパイレス指数は、前年度の数値と変動はありませんでした。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2" name="直線コネクタ 261"/>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3" name="フローチャート: 判断 262"/>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4" name="テキスト ボックス 26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65" name="直線コネクタ 264"/>
        <xdr:cNvCxnSpPr/>
      </xdr:nvCxnSpPr>
      <xdr:spPr>
        <a:xfrm flipV="1">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147320</xdr:rowOff>
    </xdr:to>
    <xdr:cxnSp macro="">
      <xdr:nvCxnSpPr>
        <xdr:cNvPr id="268" name="直線コネクタ 267"/>
        <xdr:cNvCxnSpPr/>
      </xdr:nvCxnSpPr>
      <xdr:spPr>
        <a:xfrm>
          <a:off x="13512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9" name="フローチャート: 判断 268"/>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0" name="テキスト ボックス 269"/>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1" name="フローチャート: 判断 270"/>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2" name="テキスト ボックス 271"/>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4" name="楕円 283"/>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5" name="テキスト ボックス 284"/>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「定員管理の方針」（平成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63</xdr:row>
      <xdr:rowOff>143256</xdr:rowOff>
    </xdr:to>
    <xdr:cxnSp macro="">
      <xdr:nvCxnSpPr>
        <xdr:cNvPr id="320" name="直線コネクタ 319"/>
        <xdr:cNvCxnSpPr/>
      </xdr:nvCxnSpPr>
      <xdr:spPr>
        <a:xfrm>
          <a:off x="16179800" y="1059713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148336</xdr:rowOff>
    </xdr:to>
    <xdr:cxnSp macro="">
      <xdr:nvCxnSpPr>
        <xdr:cNvPr id="323" name="直線コネクタ 322"/>
        <xdr:cNvCxnSpPr/>
      </xdr:nvCxnSpPr>
      <xdr:spPr>
        <a:xfrm flipV="1">
          <a:off x="15290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148336</xdr:rowOff>
    </xdr:to>
    <xdr:cxnSp macro="">
      <xdr:nvCxnSpPr>
        <xdr:cNvPr id="326" name="直線コネクタ 325"/>
        <xdr:cNvCxnSpPr/>
      </xdr:nvCxnSpPr>
      <xdr:spPr>
        <a:xfrm>
          <a:off x="14401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124206</xdr:rowOff>
    </xdr:to>
    <xdr:cxnSp macro="">
      <xdr:nvCxnSpPr>
        <xdr:cNvPr id="329" name="直線コネクタ 328"/>
        <xdr:cNvCxnSpPr/>
      </xdr:nvCxnSpPr>
      <xdr:spPr>
        <a:xfrm flipV="1">
          <a:off x="13512800" y="105778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9" name="楕円 338"/>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40" name="定員管理の状況該当値テキスト"/>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1" name="楕円 340"/>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2" name="テキスト ボックス 341"/>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97536</xdr:rowOff>
    </xdr:from>
    <xdr:to>
      <xdr:col>73</xdr:col>
      <xdr:colOff>44450</xdr:colOff>
      <xdr:row>62</xdr:row>
      <xdr:rowOff>27686</xdr:rowOff>
    </xdr:to>
    <xdr:sp macro="" textlink="">
      <xdr:nvSpPr>
        <xdr:cNvPr id="343" name="楕円 342"/>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12463</xdr:rowOff>
    </xdr:from>
    <xdr:ext cx="762000" cy="259045"/>
    <xdr:sp macro="" textlink="">
      <xdr:nvSpPr>
        <xdr:cNvPr id="344" name="テキスト ボックス 343"/>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6" name="テキスト ボックス 345"/>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47" name="楕円 346"/>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159783</xdr:rowOff>
    </xdr:from>
    <xdr:ext cx="762000" cy="259045"/>
    <xdr:sp macro="" textlink="">
      <xdr:nvSpPr>
        <xdr:cNvPr id="348" name="テキスト ボックス 347"/>
        <xdr:cNvSpPr txBox="1"/>
      </xdr:nvSpPr>
      <xdr:spPr>
        <a:xfrm>
          <a:off x="13131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借入抑制による地方債償還額の減、道路事業に係る県債償還負担金の減により、実質公債費比率は改善傾向にあります。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比べ、下水道事業会計等への操出金が増加しましたが、標準税収入額等の増などにより、単年度の指標は横ばいとなっています。類似団体平均を下回っており、引き続き、建設事業の重点化や進度調整により、地方債借入額を抑制し、健全な実質公債費比率の維持に努め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57150</xdr:rowOff>
    </xdr:to>
    <xdr:cxnSp macro="">
      <xdr:nvCxnSpPr>
        <xdr:cNvPr id="385" name="直線コネクタ 384"/>
        <xdr:cNvCxnSpPr/>
      </xdr:nvCxnSpPr>
      <xdr:spPr>
        <a:xfrm flipV="1">
          <a:off x="16179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6350</xdr:rowOff>
    </xdr:to>
    <xdr:cxnSp macro="">
      <xdr:nvCxnSpPr>
        <xdr:cNvPr id="388" name="直線コネクタ 387"/>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127000</xdr:rowOff>
    </xdr:to>
    <xdr:cxnSp macro="">
      <xdr:nvCxnSpPr>
        <xdr:cNvPr id="391" name="直線コネクタ 390"/>
        <xdr:cNvCxnSpPr/>
      </xdr:nvCxnSpPr>
      <xdr:spPr>
        <a:xfrm flipV="1">
          <a:off x="14401800" y="686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145143</xdr:rowOff>
    </xdr:to>
    <xdr:cxnSp macro="">
      <xdr:nvCxnSpPr>
        <xdr:cNvPr id="394" name="直線コネクタ 393"/>
        <xdr:cNvCxnSpPr/>
      </xdr:nvCxnSpPr>
      <xdr:spPr>
        <a:xfrm flipV="1">
          <a:off x="13512800" y="698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4" name="楕円 403"/>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5"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12" name="楕円 411"/>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13" name="テキスト ボックス 412"/>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年度以降、交付税全額算入分を除いた地方債借入額と償還額の差し引きはマイナスを維持しており、平成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年度は地方債残高の減や、職員数の削減による退職手当支給予定額の減により、改善傾向にありました。平成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年度は県費負担教職員の権限移譲に伴う退職手当支給予定額の増等により上昇しましたが、平成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年度以降は再び低下しました。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下水道事業債の残高減少や、</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交付税算入の多い市債</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の有利な財源の活用や基金</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の</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増加</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により、令和元年度以降は、充当可能財源が将来負担額を上回っています。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45170</xdr:rowOff>
    </xdr:from>
    <xdr:to>
      <xdr:col>72</xdr:col>
      <xdr:colOff>203200</xdr:colOff>
      <xdr:row>14</xdr:row>
      <xdr:rowOff>117560</xdr:rowOff>
    </xdr:to>
    <xdr:cxnSp macro="">
      <xdr:nvCxnSpPr>
        <xdr:cNvPr id="447" name="直線コネクタ 446"/>
        <xdr:cNvCxnSpPr/>
      </xdr:nvCxnSpPr>
      <xdr:spPr>
        <a:xfrm flipV="1">
          <a:off x="14401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78952</xdr:rowOff>
    </xdr:from>
    <xdr:to>
      <xdr:col>68</xdr:col>
      <xdr:colOff>152400</xdr:colOff>
      <xdr:row>14</xdr:row>
      <xdr:rowOff>117560</xdr:rowOff>
    </xdr:to>
    <xdr:cxnSp macro="">
      <xdr:nvCxnSpPr>
        <xdr:cNvPr id="450" name="直線コネクタ 449"/>
        <xdr:cNvCxnSpPr/>
      </xdr:nvCxnSpPr>
      <xdr:spPr>
        <a:xfrm>
          <a:off x="13512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2" name="テキスト ボックス 451"/>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18796</xdr:rowOff>
    </xdr:from>
    <xdr:to>
      <xdr:col>73</xdr:col>
      <xdr:colOff>44450</xdr:colOff>
      <xdr:row>18</xdr:row>
      <xdr:rowOff>120396</xdr:rowOff>
    </xdr:to>
    <xdr:sp macro="" textlink="">
      <xdr:nvSpPr>
        <xdr:cNvPr id="453" name="フローチャート: 判断 452"/>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4" name="テキスト ボックス 453"/>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165820</xdr:rowOff>
    </xdr:from>
    <xdr:to>
      <xdr:col>73</xdr:col>
      <xdr:colOff>44450</xdr:colOff>
      <xdr:row>14</xdr:row>
      <xdr:rowOff>95970</xdr:rowOff>
    </xdr:to>
    <xdr:sp macro="" textlink="">
      <xdr:nvSpPr>
        <xdr:cNvPr id="464" name="楕円 463"/>
        <xdr:cNvSpPr/>
      </xdr:nvSpPr>
      <xdr:spPr>
        <a:xfrm>
          <a:off x="15240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106147</xdr:rowOff>
    </xdr:from>
    <xdr:ext cx="762000" cy="259045"/>
    <xdr:sp macro="" textlink="">
      <xdr:nvSpPr>
        <xdr:cNvPr id="465" name="テキスト ボックス 464"/>
        <xdr:cNvSpPr txBox="1"/>
      </xdr:nvSpPr>
      <xdr:spPr>
        <a:xfrm>
          <a:off x="14909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66" name="楕円 465"/>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67" name="テキスト ボックス 466"/>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28152</xdr:rowOff>
    </xdr:from>
    <xdr:to>
      <xdr:col>64</xdr:col>
      <xdr:colOff>152400</xdr:colOff>
      <xdr:row>14</xdr:row>
      <xdr:rowOff>129752</xdr:rowOff>
    </xdr:to>
    <xdr:sp macro="" textlink="">
      <xdr:nvSpPr>
        <xdr:cNvPr id="468" name="楕円 467"/>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139929</xdr:rowOff>
    </xdr:from>
    <xdr:ext cx="762000" cy="259045"/>
    <xdr:sp macro="" textlink="">
      <xdr:nvSpPr>
        <xdr:cNvPr id="469" name="テキスト ボックス 468"/>
        <xdr:cNvSpPr txBox="1"/>
      </xdr:nvSpPr>
      <xdr:spPr>
        <a:xfrm>
          <a:off x="13131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年度から県費負担教職員の権限移譲に伴い大きく増加し、その後はほぼ</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横ばいで推移していましたが、令和２年度は会計年度任用職員制度の導入</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により増加しています。</a:t>
          </a:r>
          <a:endParaRPr lang="en-US" altLang="ja-JP" sz="1300">
            <a:solidFill>
              <a:sysClr val="windowText" lastClr="000000"/>
            </a:solidFill>
            <a:effectLs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40</xdr:row>
      <xdr:rowOff>63500</xdr:rowOff>
    </xdr:to>
    <xdr:cxnSp macro="">
      <xdr:nvCxnSpPr>
        <xdr:cNvPr id="66" name="直線コネクタ 65"/>
        <xdr:cNvCxnSpPr/>
      </xdr:nvCxnSpPr>
      <xdr:spPr>
        <a:xfrm>
          <a:off x="3987800" y="6731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39</xdr:row>
      <xdr:rowOff>69850</xdr:rowOff>
    </xdr:to>
    <xdr:cxnSp macro="">
      <xdr:nvCxnSpPr>
        <xdr:cNvPr id="69" name="直線コネクタ 68"/>
        <xdr:cNvCxnSpPr/>
      </xdr:nvCxnSpPr>
      <xdr:spPr>
        <a:xfrm flipV="1">
          <a:off x="3098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107950</xdr:rowOff>
    </xdr:to>
    <xdr:cxnSp macro="">
      <xdr:nvCxnSpPr>
        <xdr:cNvPr id="72" name="直線コネクタ 71"/>
        <xdr:cNvCxnSpPr/>
      </xdr:nvCxnSpPr>
      <xdr:spPr>
        <a:xfrm flipV="1">
          <a:off x="2209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39</xdr:row>
      <xdr:rowOff>107950</xdr:rowOff>
    </xdr:to>
    <xdr:cxnSp macro="">
      <xdr:nvCxnSpPr>
        <xdr:cNvPr id="75" name="直線コネクタ 74"/>
        <xdr:cNvCxnSpPr/>
      </xdr:nvCxnSpPr>
      <xdr:spPr>
        <a:xfrm>
          <a:off x="1320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xdr:rowOff>
    </xdr:from>
    <xdr:to>
      <xdr:col>24</xdr:col>
      <xdr:colOff>76200</xdr:colOff>
      <xdr:row>40</xdr:row>
      <xdr:rowOff>114300</xdr:rowOff>
    </xdr:to>
    <xdr:sp macro="" textlink="">
      <xdr:nvSpPr>
        <xdr:cNvPr id="85" name="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令和２年度は可燃ごみ焼却処理に係る費用等が増加した一方で、会計年度任用職員制度導入に伴う賃金の減少等により、前年度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百万円）の減となっています。類似団体平均を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ポイント下回っており、引き続き業務の見直しや効率化等により、経費の節減を図っていきます。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37193</xdr:rowOff>
    </xdr:to>
    <xdr:cxnSp macro="">
      <xdr:nvCxnSpPr>
        <xdr:cNvPr id="129" name="直線コネクタ 128"/>
        <xdr:cNvCxnSpPr/>
      </xdr:nvCxnSpPr>
      <xdr:spPr>
        <a:xfrm flipV="1">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37193</xdr:rowOff>
    </xdr:to>
    <xdr:cxnSp macro="">
      <xdr:nvCxnSpPr>
        <xdr:cNvPr id="132" name="直線コネクタ 131"/>
        <xdr:cNvCxnSpPr/>
      </xdr:nvCxnSpPr>
      <xdr:spPr>
        <a:xfrm>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53521</xdr:rowOff>
    </xdr:to>
    <xdr:cxnSp macro="">
      <xdr:nvCxnSpPr>
        <xdr:cNvPr id="135" name="直線コネクタ 134"/>
        <xdr:cNvCxnSpPr/>
      </xdr:nvCxnSpPr>
      <xdr:spPr>
        <a:xfrm flipV="1">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159657</xdr:rowOff>
    </xdr:to>
    <xdr:cxnSp macro="">
      <xdr:nvCxnSpPr>
        <xdr:cNvPr id="138" name="直線コネクタ 137"/>
        <xdr:cNvCxnSpPr/>
      </xdr:nvCxnSpPr>
      <xdr:spPr>
        <a:xfrm flipV="1">
          <a:off x="13004800" y="26252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0" name="楕円 149"/>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macro="" textlink="">
      <xdr:nvSpPr>
        <xdr:cNvPr id="151" name="テキスト ボックス 150"/>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6" name="楕円 155"/>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7" name="テキスト ボックス 156"/>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年度以降増加傾向にあり、要因としては障害者総合支援法による訓練等給付費や、施設型給付費、介護給付費の増等が挙げられます。</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令和２年度は保育無償化等の影響により、前年度比</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ポイント（</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19</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億</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90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百万円）</a:t>
          </a:r>
          <a:r>
            <a:rPr lang="ja-JP" altLang="en-US"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低下して</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います。</a:t>
          </a:r>
          <a:endParaRPr lang="ja-JP" altLang="ja-JP" sz="105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159657</xdr:rowOff>
    </xdr:to>
    <xdr:cxnSp macro="">
      <xdr:nvCxnSpPr>
        <xdr:cNvPr id="192" name="直線コネクタ 191"/>
        <xdr:cNvCxnSpPr/>
      </xdr:nvCxnSpPr>
      <xdr:spPr>
        <a:xfrm flipV="1">
          <a:off x="3987800" y="95975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5" name="直線コネクタ 194"/>
        <xdr:cNvCxnSpPr/>
      </xdr:nvCxnSpPr>
      <xdr:spPr>
        <a:xfrm>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78015</xdr:rowOff>
    </xdr:to>
    <xdr:cxnSp macro="">
      <xdr:nvCxnSpPr>
        <xdr:cNvPr id="198" name="直線コネクタ 197"/>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159657</xdr:rowOff>
    </xdr:to>
    <xdr:cxnSp macro="">
      <xdr:nvCxnSpPr>
        <xdr:cNvPr id="201" name="直線コネクタ 200"/>
        <xdr:cNvCxnSpPr/>
      </xdr:nvCxnSpPr>
      <xdr:spPr>
        <a:xfrm flipV="1">
          <a:off x="1320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4" name="テキスト ボックス 213"/>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6" name="テキスト ボックス 21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これは、介護保険費特別会計への繰出金の増や、療養給付費負担金の増等によるものです。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ポイント上昇しましたが、類似団体平均比は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ポイントの差であり同水準を維持しております。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過去の増要因としては、療養給付費負担金の増（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）等が挙げられます。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127000</xdr:rowOff>
    </xdr:to>
    <xdr:cxnSp macro="">
      <xdr:nvCxnSpPr>
        <xdr:cNvPr id="253" name="直線コネクタ 252"/>
        <xdr:cNvCxnSpPr/>
      </xdr:nvCxnSpPr>
      <xdr:spPr>
        <a:xfrm>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69850</xdr:rowOff>
    </xdr:to>
    <xdr:cxnSp macro="">
      <xdr:nvCxnSpPr>
        <xdr:cNvPr id="256" name="直線コネクタ 255"/>
        <xdr:cNvCxnSpPr/>
      </xdr:nvCxnSpPr>
      <xdr:spPr>
        <a:xfrm>
          <a:off x="14782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31750</xdr:rowOff>
    </xdr:to>
    <xdr:cxnSp macro="">
      <xdr:nvCxnSpPr>
        <xdr:cNvPr id="259" name="直線コネクタ 258"/>
        <xdr:cNvCxnSpPr/>
      </xdr:nvCxnSpPr>
      <xdr:spPr>
        <a:xfrm>
          <a:off x="13893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88900</xdr:rowOff>
    </xdr:to>
    <xdr:cxnSp macro="">
      <xdr:nvCxnSpPr>
        <xdr:cNvPr id="262" name="直線コネクタ 261"/>
        <xdr:cNvCxnSpPr/>
      </xdr:nvCxnSpPr>
      <xdr:spPr>
        <a:xfrm flipV="1">
          <a:off x="13004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4" name="楕円 273"/>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5" name="テキスト ボックス 274"/>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6" name="楕円 275"/>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77" name="テキスト ボックス 276"/>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令和２年度は、病院事業会計負担金や、児童クラブ補助金の減等により、前年度と比べ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ポイントとなり、類似団体平均よりも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165100</xdr:rowOff>
    </xdr:from>
    <xdr:to>
      <xdr:col>82</xdr:col>
      <xdr:colOff>107950</xdr:colOff>
      <xdr:row>34</xdr:row>
      <xdr:rowOff>69850</xdr:rowOff>
    </xdr:to>
    <xdr:cxnSp macro="">
      <xdr:nvCxnSpPr>
        <xdr:cNvPr id="314" name="直線コネクタ 313"/>
        <xdr:cNvCxnSpPr/>
      </xdr:nvCxnSpPr>
      <xdr:spPr>
        <a:xfrm flipV="1">
          <a:off x="15671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69850</xdr:rowOff>
    </xdr:from>
    <xdr:to>
      <xdr:col>78</xdr:col>
      <xdr:colOff>69850</xdr:colOff>
      <xdr:row>34</xdr:row>
      <xdr:rowOff>107950</xdr:rowOff>
    </xdr:to>
    <xdr:cxnSp macro="">
      <xdr:nvCxnSpPr>
        <xdr:cNvPr id="317" name="直線コネクタ 316"/>
        <xdr:cNvCxnSpPr/>
      </xdr:nvCxnSpPr>
      <xdr:spPr>
        <a:xfrm flipV="1">
          <a:off x="14782800" y="589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107950</xdr:rowOff>
    </xdr:from>
    <xdr:to>
      <xdr:col>73</xdr:col>
      <xdr:colOff>180975</xdr:colOff>
      <xdr:row>34</xdr:row>
      <xdr:rowOff>127000</xdr:rowOff>
    </xdr:to>
    <xdr:cxnSp macro="">
      <xdr:nvCxnSpPr>
        <xdr:cNvPr id="320" name="直線コネクタ 319"/>
        <xdr:cNvCxnSpPr/>
      </xdr:nvCxnSpPr>
      <xdr:spPr>
        <a:xfrm flipV="1">
          <a:off x="13893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165100</xdr:rowOff>
    </xdr:to>
    <xdr:cxnSp macro="">
      <xdr:nvCxnSpPr>
        <xdr:cNvPr id="323" name="直線コネクタ 322"/>
        <xdr:cNvCxnSpPr/>
      </xdr:nvCxnSpPr>
      <xdr:spPr>
        <a:xfrm flipV="1">
          <a:off x="13004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114300</xdr:rowOff>
    </xdr:from>
    <xdr:to>
      <xdr:col>82</xdr:col>
      <xdr:colOff>158750</xdr:colOff>
      <xdr:row>34</xdr:row>
      <xdr:rowOff>44450</xdr:rowOff>
    </xdr:to>
    <xdr:sp macro="" textlink="">
      <xdr:nvSpPr>
        <xdr:cNvPr id="333" name="楕円 332"/>
        <xdr:cNvSpPr/>
      </xdr:nvSpPr>
      <xdr:spPr>
        <a:xfrm>
          <a:off x="16459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130827</xdr:rowOff>
    </xdr:from>
    <xdr:ext cx="762000" cy="259045"/>
    <xdr:sp macro="" textlink="">
      <xdr:nvSpPr>
        <xdr:cNvPr id="334" name="補助費等該当値テキスト"/>
        <xdr:cNvSpPr txBox="1"/>
      </xdr:nvSpPr>
      <xdr:spPr>
        <a:xfrm>
          <a:off x="165989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19050</xdr:rowOff>
    </xdr:from>
    <xdr:to>
      <xdr:col>78</xdr:col>
      <xdr:colOff>120650</xdr:colOff>
      <xdr:row>34</xdr:row>
      <xdr:rowOff>120650</xdr:rowOff>
    </xdr:to>
    <xdr:sp macro="" textlink="">
      <xdr:nvSpPr>
        <xdr:cNvPr id="335" name="楕円 334"/>
        <xdr:cNvSpPr/>
      </xdr:nvSpPr>
      <xdr:spPr>
        <a:xfrm>
          <a:off x="15621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130827</xdr:rowOff>
    </xdr:from>
    <xdr:ext cx="736600" cy="259045"/>
    <xdr:sp macro="" textlink="">
      <xdr:nvSpPr>
        <xdr:cNvPr id="336" name="テキスト ボックス 335"/>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7" name="楕円 336"/>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38" name="テキスト ボックス 337"/>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42" name="テキスト ボックス 341"/>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時の利率の減少傾向に伴い利子償還額は減少していますが、借入抑制により減少していた地方債償還額は、臨時財政対策債などの償還額の増に伴い元金償還額は増加しており、公債費全体としては前年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類似団体平均より下回っており、引き続き、建設事業の重点化や進度調整により、地方債借入額の抑制に努めます。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69850</xdr:rowOff>
    </xdr:to>
    <xdr:cxnSp macro="">
      <xdr:nvCxnSpPr>
        <xdr:cNvPr id="375" name="直線コネクタ 374"/>
        <xdr:cNvCxnSpPr/>
      </xdr:nvCxnSpPr>
      <xdr:spPr>
        <a:xfrm>
          <a:off x="3987800" y="1290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50800</xdr:rowOff>
    </xdr:to>
    <xdr:cxnSp macro="">
      <xdr:nvCxnSpPr>
        <xdr:cNvPr id="378" name="直線コネクタ 377"/>
        <xdr:cNvCxnSpPr/>
      </xdr:nvCxnSpPr>
      <xdr:spPr>
        <a:xfrm>
          <a:off x="3098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50800</xdr:rowOff>
    </xdr:to>
    <xdr:cxnSp macro="">
      <xdr:nvCxnSpPr>
        <xdr:cNvPr id="381" name="直線コネクタ 380"/>
        <xdr:cNvCxnSpPr/>
      </xdr:nvCxnSpPr>
      <xdr:spPr>
        <a:xfrm>
          <a:off x="2209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77</xdr:row>
      <xdr:rowOff>88900</xdr:rowOff>
    </xdr:to>
    <xdr:cxnSp macro="">
      <xdr:nvCxnSpPr>
        <xdr:cNvPr id="384" name="直線コネクタ 383"/>
        <xdr:cNvCxnSpPr/>
      </xdr:nvCxnSpPr>
      <xdr:spPr>
        <a:xfrm flipV="1">
          <a:off x="1320800" y="12814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4" name="楕円 393"/>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5"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6" name="楕円 395"/>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97" name="テキスト ボックス 396"/>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0" name="楕円 399"/>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1" name="テキスト ボックス 400"/>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402" name="楕円 401"/>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149877</xdr:rowOff>
    </xdr:from>
    <xdr:ext cx="762000" cy="259045"/>
    <xdr:sp macro="" textlink="">
      <xdr:nvSpPr>
        <xdr:cNvPr id="403" name="テキスト ボックス 402"/>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年度に県費負担教職員の権限移譲に伴う人件費の増等により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ポイントと大きく上昇し、その後、ほぼ横ばいの推移となっています。類似団体と比べると、令和２年度は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ポイント下回っており、良好な水準です。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33" name="直線コネクタ 432"/>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4"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5" name="直線コネクタ 434"/>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6"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7" name="直線コネクタ 436"/>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151493</xdr:rowOff>
    </xdr:from>
    <xdr:to>
      <xdr:col>82</xdr:col>
      <xdr:colOff>107950</xdr:colOff>
      <xdr:row>76</xdr:row>
      <xdr:rowOff>12700</xdr:rowOff>
    </xdr:to>
    <xdr:cxnSp macro="">
      <xdr:nvCxnSpPr>
        <xdr:cNvPr id="438" name="直線コネクタ 437"/>
        <xdr:cNvCxnSpPr/>
      </xdr:nvCxnSpPr>
      <xdr:spPr>
        <a:xfrm>
          <a:off x="15671800" y="13010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9"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40" name="フローチャート: 判断 439"/>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151493</xdr:rowOff>
    </xdr:to>
    <xdr:cxnSp macro="">
      <xdr:nvCxnSpPr>
        <xdr:cNvPr id="441" name="直線コネクタ 440"/>
        <xdr:cNvCxnSpPr/>
      </xdr:nvCxnSpPr>
      <xdr:spPr>
        <a:xfrm>
          <a:off x="14782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42" name="フローチャート: 判断 441"/>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43" name="テキスト ボックス 442"/>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107950</xdr:rowOff>
    </xdr:to>
    <xdr:cxnSp macro="">
      <xdr:nvCxnSpPr>
        <xdr:cNvPr id="444" name="直線コネクタ 443"/>
        <xdr:cNvCxnSpPr/>
      </xdr:nvCxnSpPr>
      <xdr:spPr>
        <a:xfrm>
          <a:off x="13893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5" name="フローチャート: 判断 444"/>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6" name="テキスト ボックス 445"/>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75</xdr:row>
      <xdr:rowOff>107950</xdr:rowOff>
    </xdr:to>
    <xdr:cxnSp macro="">
      <xdr:nvCxnSpPr>
        <xdr:cNvPr id="447" name="直線コネクタ 446"/>
        <xdr:cNvCxnSpPr/>
      </xdr:nvCxnSpPr>
      <xdr:spPr>
        <a:xfrm>
          <a:off x="13004800" y="125639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8" name="フローチャート: 判断 447"/>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9" name="テキスト ボックス 448"/>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50" name="フローチャート: 判断 449"/>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51" name="テキスト ボックス 450"/>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7" name="楕円 45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9" name="楕円 458"/>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60" name="テキスト ボックス 459"/>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61" name="楕円 460"/>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62" name="テキスト ボックス 46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3" name="楕円 46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64" name="テキスト ボックス 463"/>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5" name="楕円 464"/>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6" name="テキスト ボックス 465"/>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115075</xdr:rowOff>
    </xdr:from>
    <xdr:to>
      <xdr:col>29</xdr:col>
      <xdr:colOff>127000</xdr:colOff>
      <xdr:row>14</xdr:row>
      <xdr:rowOff>13416</xdr:rowOff>
    </xdr:to>
    <xdr:cxnSp macro="">
      <xdr:nvCxnSpPr>
        <xdr:cNvPr id="48" name="直線コネクタ 47"/>
        <xdr:cNvCxnSpPr/>
      </xdr:nvCxnSpPr>
      <xdr:spPr bwMode="auto">
        <a:xfrm flipV="1">
          <a:off x="5003800" y="2391550"/>
          <a:ext cx="647700" cy="6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13416</xdr:rowOff>
    </xdr:from>
    <xdr:to>
      <xdr:col>26</xdr:col>
      <xdr:colOff>50800</xdr:colOff>
      <xdr:row>14</xdr:row>
      <xdr:rowOff>24046</xdr:rowOff>
    </xdr:to>
    <xdr:cxnSp macro="">
      <xdr:nvCxnSpPr>
        <xdr:cNvPr id="51" name="直線コネクタ 50"/>
        <xdr:cNvCxnSpPr/>
      </xdr:nvCxnSpPr>
      <xdr:spPr bwMode="auto">
        <a:xfrm flipV="1">
          <a:off x="4305300" y="2461341"/>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24046</xdr:rowOff>
    </xdr:from>
    <xdr:to>
      <xdr:col>22</xdr:col>
      <xdr:colOff>114300</xdr:colOff>
      <xdr:row>14</xdr:row>
      <xdr:rowOff>35545</xdr:rowOff>
    </xdr:to>
    <xdr:cxnSp macro="">
      <xdr:nvCxnSpPr>
        <xdr:cNvPr id="54" name="直線コネクタ 53"/>
        <xdr:cNvCxnSpPr/>
      </xdr:nvCxnSpPr>
      <xdr:spPr bwMode="auto">
        <a:xfrm flipV="1">
          <a:off x="3606800" y="2471971"/>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35545</xdr:rowOff>
    </xdr:from>
    <xdr:to>
      <xdr:col>18</xdr:col>
      <xdr:colOff>177800</xdr:colOff>
      <xdr:row>19</xdr:row>
      <xdr:rowOff>98798</xdr:rowOff>
    </xdr:to>
    <xdr:cxnSp macro="">
      <xdr:nvCxnSpPr>
        <xdr:cNvPr id="57" name="直線コネクタ 56"/>
        <xdr:cNvCxnSpPr/>
      </xdr:nvCxnSpPr>
      <xdr:spPr bwMode="auto">
        <a:xfrm flipV="1">
          <a:off x="29083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64275</xdr:rowOff>
    </xdr:from>
    <xdr:to>
      <xdr:col>29</xdr:col>
      <xdr:colOff>177800</xdr:colOff>
      <xdr:row>13</xdr:row>
      <xdr:rowOff>165875</xdr:rowOff>
    </xdr:to>
    <xdr:sp macro="" textlink="">
      <xdr:nvSpPr>
        <xdr:cNvPr id="67" name="楕円 66"/>
        <xdr:cNvSpPr/>
      </xdr:nvSpPr>
      <xdr:spPr bwMode="auto">
        <a:xfrm>
          <a:off x="5600700" y="234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80802</xdr:rowOff>
    </xdr:from>
    <xdr:ext cx="762000" cy="259045"/>
    <xdr:sp macro="" textlink="">
      <xdr:nvSpPr>
        <xdr:cNvPr id="68" name="人口1人当たり決算額の推移該当値テキスト130"/>
        <xdr:cNvSpPr txBox="1"/>
      </xdr:nvSpPr>
      <xdr:spPr>
        <a:xfrm>
          <a:off x="57404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134066</xdr:rowOff>
    </xdr:from>
    <xdr:to>
      <xdr:col>26</xdr:col>
      <xdr:colOff>101600</xdr:colOff>
      <xdr:row>14</xdr:row>
      <xdr:rowOff>64216</xdr:rowOff>
    </xdr:to>
    <xdr:sp macro="" textlink="">
      <xdr:nvSpPr>
        <xdr:cNvPr id="69" name="楕円 68"/>
        <xdr:cNvSpPr/>
      </xdr:nvSpPr>
      <xdr:spPr bwMode="auto">
        <a:xfrm>
          <a:off x="4953000" y="241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74393</xdr:rowOff>
    </xdr:from>
    <xdr:ext cx="736600" cy="259045"/>
    <xdr:sp macro="" textlink="">
      <xdr:nvSpPr>
        <xdr:cNvPr id="70" name="テキスト ボックス 69"/>
        <xdr:cNvSpPr txBox="1"/>
      </xdr:nvSpPr>
      <xdr:spPr>
        <a:xfrm>
          <a:off x="4622800" y="217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144696</xdr:rowOff>
    </xdr:from>
    <xdr:to>
      <xdr:col>22</xdr:col>
      <xdr:colOff>165100</xdr:colOff>
      <xdr:row>14</xdr:row>
      <xdr:rowOff>74846</xdr:rowOff>
    </xdr:to>
    <xdr:sp macro="" textlink="">
      <xdr:nvSpPr>
        <xdr:cNvPr id="71" name="楕円 70"/>
        <xdr:cNvSpPr/>
      </xdr:nvSpPr>
      <xdr:spPr bwMode="auto">
        <a:xfrm>
          <a:off x="42545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85023</xdr:rowOff>
    </xdr:from>
    <xdr:ext cx="762000" cy="259045"/>
    <xdr:sp macro="" textlink="">
      <xdr:nvSpPr>
        <xdr:cNvPr id="72" name="テキスト ボックス 71"/>
        <xdr:cNvSpPr txBox="1"/>
      </xdr:nvSpPr>
      <xdr:spPr>
        <a:xfrm>
          <a:off x="3924300" y="21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156195</xdr:rowOff>
    </xdr:from>
    <xdr:to>
      <xdr:col>19</xdr:col>
      <xdr:colOff>38100</xdr:colOff>
      <xdr:row>14</xdr:row>
      <xdr:rowOff>86345</xdr:rowOff>
    </xdr:to>
    <xdr:sp macro="" textlink="">
      <xdr:nvSpPr>
        <xdr:cNvPr id="73" name="楕円 72"/>
        <xdr:cNvSpPr/>
      </xdr:nvSpPr>
      <xdr:spPr bwMode="auto">
        <a:xfrm>
          <a:off x="35560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96522</xdr:rowOff>
    </xdr:from>
    <xdr:ext cx="762000" cy="259045"/>
    <xdr:sp macro="" textlink="">
      <xdr:nvSpPr>
        <xdr:cNvPr id="74" name="テキスト ボックス 73"/>
        <xdr:cNvSpPr txBox="1"/>
      </xdr:nvSpPr>
      <xdr:spPr>
        <a:xfrm>
          <a:off x="3225800" y="22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47998</xdr:rowOff>
    </xdr:from>
    <xdr:to>
      <xdr:col>15</xdr:col>
      <xdr:colOff>101600</xdr:colOff>
      <xdr:row>19</xdr:row>
      <xdr:rowOff>149598</xdr:rowOff>
    </xdr:to>
    <xdr:sp macro="" textlink="">
      <xdr:nvSpPr>
        <xdr:cNvPr id="75" name="楕円 74"/>
        <xdr:cNvSpPr/>
      </xdr:nvSpPr>
      <xdr:spPr bwMode="auto">
        <a:xfrm>
          <a:off x="28575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134375</xdr:rowOff>
    </xdr:from>
    <xdr:ext cx="762000" cy="259045"/>
    <xdr:sp macro="" textlink="">
      <xdr:nvSpPr>
        <xdr:cNvPr id="76" name="テキスト ボックス 75"/>
        <xdr:cNvSpPr txBox="1"/>
      </xdr:nvSpPr>
      <xdr:spPr>
        <a:xfrm>
          <a:off x="25273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281260</xdr:rowOff>
    </xdr:from>
    <xdr:to>
      <xdr:col>29</xdr:col>
      <xdr:colOff>127000</xdr:colOff>
      <xdr:row>35</xdr:row>
      <xdr:rowOff>302702</xdr:rowOff>
    </xdr:to>
    <xdr:cxnSp macro="">
      <xdr:nvCxnSpPr>
        <xdr:cNvPr id="108" name="直線コネクタ 107"/>
        <xdr:cNvCxnSpPr/>
      </xdr:nvCxnSpPr>
      <xdr:spPr bwMode="auto">
        <a:xfrm flipV="1">
          <a:off x="5003800" y="6891610"/>
          <a:ext cx="6477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196037</xdr:rowOff>
    </xdr:from>
    <xdr:to>
      <xdr:col>26</xdr:col>
      <xdr:colOff>50800</xdr:colOff>
      <xdr:row>35</xdr:row>
      <xdr:rowOff>302702</xdr:rowOff>
    </xdr:to>
    <xdr:cxnSp macro="">
      <xdr:nvCxnSpPr>
        <xdr:cNvPr id="111" name="直線コネクタ 110"/>
        <xdr:cNvCxnSpPr/>
      </xdr:nvCxnSpPr>
      <xdr:spPr bwMode="auto">
        <a:xfrm>
          <a:off x="4305300" y="6806387"/>
          <a:ext cx="6985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196037</xdr:rowOff>
    </xdr:from>
    <xdr:to>
      <xdr:col>22</xdr:col>
      <xdr:colOff>114300</xdr:colOff>
      <xdr:row>35</xdr:row>
      <xdr:rowOff>245141</xdr:rowOff>
    </xdr:to>
    <xdr:cxnSp macro="">
      <xdr:nvCxnSpPr>
        <xdr:cNvPr id="114" name="直線コネクタ 113"/>
        <xdr:cNvCxnSpPr/>
      </xdr:nvCxnSpPr>
      <xdr:spPr bwMode="auto">
        <a:xfrm flipV="1">
          <a:off x="36068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216702</xdr:rowOff>
    </xdr:from>
    <xdr:to>
      <xdr:col>18</xdr:col>
      <xdr:colOff>177800</xdr:colOff>
      <xdr:row>35</xdr:row>
      <xdr:rowOff>245141</xdr:rowOff>
    </xdr:to>
    <xdr:cxnSp macro="">
      <xdr:nvCxnSpPr>
        <xdr:cNvPr id="117" name="直線コネクタ 116"/>
        <xdr:cNvCxnSpPr/>
      </xdr:nvCxnSpPr>
      <xdr:spPr bwMode="auto">
        <a:xfrm>
          <a:off x="29083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230460</xdr:rowOff>
    </xdr:from>
    <xdr:to>
      <xdr:col>29</xdr:col>
      <xdr:colOff>177800</xdr:colOff>
      <xdr:row>35</xdr:row>
      <xdr:rowOff>332060</xdr:rowOff>
    </xdr:to>
    <xdr:sp macro="" textlink="">
      <xdr:nvSpPr>
        <xdr:cNvPr id="127" name="楕円 126"/>
        <xdr:cNvSpPr/>
      </xdr:nvSpPr>
      <xdr:spPr bwMode="auto">
        <a:xfrm>
          <a:off x="5600700" y="684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202537</xdr:rowOff>
    </xdr:from>
    <xdr:ext cx="762000" cy="259045"/>
    <xdr:sp macro="" textlink="">
      <xdr:nvSpPr>
        <xdr:cNvPr id="128" name="人口1人当たり決算額の推移該当値テキスト445"/>
        <xdr:cNvSpPr txBox="1"/>
      </xdr:nvSpPr>
      <xdr:spPr>
        <a:xfrm>
          <a:off x="5740400" y="68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251902</xdr:rowOff>
    </xdr:from>
    <xdr:to>
      <xdr:col>26</xdr:col>
      <xdr:colOff>101600</xdr:colOff>
      <xdr:row>36</xdr:row>
      <xdr:rowOff>10602</xdr:rowOff>
    </xdr:to>
    <xdr:sp macro="" textlink="">
      <xdr:nvSpPr>
        <xdr:cNvPr id="129" name="楕円 128"/>
        <xdr:cNvSpPr/>
      </xdr:nvSpPr>
      <xdr:spPr bwMode="auto">
        <a:xfrm>
          <a:off x="49530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338279</xdr:rowOff>
    </xdr:from>
    <xdr:ext cx="736600" cy="259045"/>
    <xdr:sp macro="" textlink="">
      <xdr:nvSpPr>
        <xdr:cNvPr id="130" name="テキスト ボックス 129"/>
        <xdr:cNvSpPr txBox="1"/>
      </xdr:nvSpPr>
      <xdr:spPr>
        <a:xfrm>
          <a:off x="4622800" y="694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145237</xdr:rowOff>
    </xdr:from>
    <xdr:to>
      <xdr:col>22</xdr:col>
      <xdr:colOff>165100</xdr:colOff>
      <xdr:row>35</xdr:row>
      <xdr:rowOff>246837</xdr:rowOff>
    </xdr:to>
    <xdr:sp macro="" textlink="">
      <xdr:nvSpPr>
        <xdr:cNvPr id="131" name="楕円 130"/>
        <xdr:cNvSpPr/>
      </xdr:nvSpPr>
      <xdr:spPr bwMode="auto">
        <a:xfrm>
          <a:off x="42545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231614</xdr:rowOff>
    </xdr:from>
    <xdr:ext cx="762000" cy="259045"/>
    <xdr:sp macro="" textlink="">
      <xdr:nvSpPr>
        <xdr:cNvPr id="132" name="テキスト ボックス 131"/>
        <xdr:cNvSpPr txBox="1"/>
      </xdr:nvSpPr>
      <xdr:spPr>
        <a:xfrm>
          <a:off x="3924300" y="684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194341</xdr:rowOff>
    </xdr:from>
    <xdr:to>
      <xdr:col>19</xdr:col>
      <xdr:colOff>38100</xdr:colOff>
      <xdr:row>35</xdr:row>
      <xdr:rowOff>295941</xdr:rowOff>
    </xdr:to>
    <xdr:sp macro="" textlink="">
      <xdr:nvSpPr>
        <xdr:cNvPr id="133" name="楕円 132"/>
        <xdr:cNvSpPr/>
      </xdr:nvSpPr>
      <xdr:spPr bwMode="auto">
        <a:xfrm>
          <a:off x="35560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280718</xdr:rowOff>
    </xdr:from>
    <xdr:ext cx="762000" cy="259045"/>
    <xdr:sp macro="" textlink="">
      <xdr:nvSpPr>
        <xdr:cNvPr id="134" name="テキスト ボックス 133"/>
        <xdr:cNvSpPr txBox="1"/>
      </xdr:nvSpPr>
      <xdr:spPr>
        <a:xfrm>
          <a:off x="32258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165902</xdr:rowOff>
    </xdr:from>
    <xdr:to>
      <xdr:col>15</xdr:col>
      <xdr:colOff>101600</xdr:colOff>
      <xdr:row>35</xdr:row>
      <xdr:rowOff>267502</xdr:rowOff>
    </xdr:to>
    <xdr:sp macro="" textlink="">
      <xdr:nvSpPr>
        <xdr:cNvPr id="135" name="楕円 134"/>
        <xdr:cNvSpPr/>
      </xdr:nvSpPr>
      <xdr:spPr bwMode="auto">
        <a:xfrm>
          <a:off x="28575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252279</xdr:rowOff>
    </xdr:from>
    <xdr:ext cx="762000" cy="259045"/>
    <xdr:sp macro="" textlink="">
      <xdr:nvSpPr>
        <xdr:cNvPr id="136" name="テキスト ボックス 135"/>
        <xdr:cNvSpPr txBox="1"/>
      </xdr:nvSpPr>
      <xdr:spPr>
        <a:xfrm>
          <a:off x="25273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136980</xdr:rowOff>
    </xdr:from>
    <xdr:to>
      <xdr:col>24</xdr:col>
      <xdr:colOff>63500</xdr:colOff>
      <xdr:row>32</xdr:row>
      <xdr:rowOff>57953</xdr:rowOff>
    </xdr:to>
    <xdr:cxnSp macro="">
      <xdr:nvCxnSpPr>
        <xdr:cNvPr id="59" name="直線コネクタ 58"/>
        <xdr:cNvCxnSpPr/>
      </xdr:nvCxnSpPr>
      <xdr:spPr>
        <a:xfrm flipV="1">
          <a:off x="3797300" y="5451930"/>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57953</xdr:rowOff>
    </xdr:from>
    <xdr:to>
      <xdr:col>19</xdr:col>
      <xdr:colOff>177800</xdr:colOff>
      <xdr:row>32</xdr:row>
      <xdr:rowOff>66251</xdr:rowOff>
    </xdr:to>
    <xdr:cxnSp macro="">
      <xdr:nvCxnSpPr>
        <xdr:cNvPr id="62" name="直線コネクタ 61"/>
        <xdr:cNvCxnSpPr/>
      </xdr:nvCxnSpPr>
      <xdr:spPr>
        <a:xfrm flipV="1">
          <a:off x="2908300" y="5544353"/>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63508</xdr:rowOff>
    </xdr:from>
    <xdr:to>
      <xdr:col>15</xdr:col>
      <xdr:colOff>50800</xdr:colOff>
      <xdr:row>32</xdr:row>
      <xdr:rowOff>66251</xdr:rowOff>
    </xdr:to>
    <xdr:cxnSp macro="">
      <xdr:nvCxnSpPr>
        <xdr:cNvPr id="65" name="直線コネクタ 64"/>
        <xdr:cNvCxnSpPr/>
      </xdr:nvCxnSpPr>
      <xdr:spPr>
        <a:xfrm>
          <a:off x="2019300" y="5549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63508</xdr:rowOff>
    </xdr:from>
    <xdr:to>
      <xdr:col>10</xdr:col>
      <xdr:colOff>114300</xdr:colOff>
      <xdr:row>38</xdr:row>
      <xdr:rowOff>47277</xdr:rowOff>
    </xdr:to>
    <xdr:cxnSp macro="">
      <xdr:nvCxnSpPr>
        <xdr:cNvPr id="68" name="直線コネクタ 67"/>
        <xdr:cNvCxnSpPr/>
      </xdr:nvCxnSpPr>
      <xdr:spPr>
        <a:xfrm flipV="1">
          <a:off x="1130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86180</xdr:rowOff>
    </xdr:from>
    <xdr:to>
      <xdr:col>24</xdr:col>
      <xdr:colOff>114300</xdr:colOff>
      <xdr:row>32</xdr:row>
      <xdr:rowOff>16330</xdr:rowOff>
    </xdr:to>
    <xdr:sp macro="" textlink="">
      <xdr:nvSpPr>
        <xdr:cNvPr id="78" name="楕円 77"/>
        <xdr:cNvSpPr/>
      </xdr:nvSpPr>
      <xdr:spPr>
        <a:xfrm>
          <a:off x="4584700" y="54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109057</xdr:rowOff>
    </xdr:from>
    <xdr:ext cx="599010" cy="259045"/>
    <xdr:sp macro="" textlink="">
      <xdr:nvSpPr>
        <xdr:cNvPr id="79" name="人件費該当値テキスト"/>
        <xdr:cNvSpPr txBox="1"/>
      </xdr:nvSpPr>
      <xdr:spPr>
        <a:xfrm>
          <a:off x="4686300" y="52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7153</xdr:rowOff>
    </xdr:from>
    <xdr:to>
      <xdr:col>20</xdr:col>
      <xdr:colOff>38100</xdr:colOff>
      <xdr:row>32</xdr:row>
      <xdr:rowOff>108753</xdr:rowOff>
    </xdr:to>
    <xdr:sp macro="" textlink="">
      <xdr:nvSpPr>
        <xdr:cNvPr id="80" name="楕円 79"/>
        <xdr:cNvSpPr/>
      </xdr:nvSpPr>
      <xdr:spPr>
        <a:xfrm>
          <a:off x="3746500" y="54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125280</xdr:rowOff>
    </xdr:from>
    <xdr:ext cx="599010" cy="259045"/>
    <xdr:sp macro="" textlink="">
      <xdr:nvSpPr>
        <xdr:cNvPr id="81" name="テキスト ボックス 80"/>
        <xdr:cNvSpPr txBox="1"/>
      </xdr:nvSpPr>
      <xdr:spPr>
        <a:xfrm>
          <a:off x="3497795" y="526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15451</xdr:rowOff>
    </xdr:from>
    <xdr:to>
      <xdr:col>15</xdr:col>
      <xdr:colOff>101600</xdr:colOff>
      <xdr:row>32</xdr:row>
      <xdr:rowOff>117051</xdr:rowOff>
    </xdr:to>
    <xdr:sp macro="" textlink="">
      <xdr:nvSpPr>
        <xdr:cNvPr id="82" name="楕円 81"/>
        <xdr:cNvSpPr/>
      </xdr:nvSpPr>
      <xdr:spPr>
        <a:xfrm>
          <a:off x="28575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133578</xdr:rowOff>
    </xdr:from>
    <xdr:ext cx="599010" cy="259045"/>
    <xdr:sp macro="" textlink="">
      <xdr:nvSpPr>
        <xdr:cNvPr id="83" name="テキスト ボックス 82"/>
        <xdr:cNvSpPr txBox="1"/>
      </xdr:nvSpPr>
      <xdr:spPr>
        <a:xfrm>
          <a:off x="2608795" y="527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12708</xdr:rowOff>
    </xdr:from>
    <xdr:to>
      <xdr:col>10</xdr:col>
      <xdr:colOff>165100</xdr:colOff>
      <xdr:row>32</xdr:row>
      <xdr:rowOff>114308</xdr:rowOff>
    </xdr:to>
    <xdr:sp macro="" textlink="">
      <xdr:nvSpPr>
        <xdr:cNvPr id="84" name="楕円 83"/>
        <xdr:cNvSpPr/>
      </xdr:nvSpPr>
      <xdr:spPr>
        <a:xfrm>
          <a:off x="1968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130835</xdr:rowOff>
    </xdr:from>
    <xdr:ext cx="599010" cy="259045"/>
    <xdr:sp macro="" textlink="">
      <xdr:nvSpPr>
        <xdr:cNvPr id="85" name="テキスト ボックス 84"/>
        <xdr:cNvSpPr txBox="1"/>
      </xdr:nvSpPr>
      <xdr:spPr>
        <a:xfrm>
          <a:off x="1719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167927</xdr:rowOff>
    </xdr:from>
    <xdr:to>
      <xdr:col>6</xdr:col>
      <xdr:colOff>38100</xdr:colOff>
      <xdr:row>38</xdr:row>
      <xdr:rowOff>98077</xdr:rowOff>
    </xdr:to>
    <xdr:sp macro="" textlink="">
      <xdr:nvSpPr>
        <xdr:cNvPr id="86" name="楕円 85"/>
        <xdr:cNvSpPr/>
      </xdr:nvSpPr>
      <xdr:spPr>
        <a:xfrm>
          <a:off x="1079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114604</xdr:rowOff>
    </xdr:from>
    <xdr:ext cx="534377" cy="259045"/>
    <xdr:sp macro="" textlink="">
      <xdr:nvSpPr>
        <xdr:cNvPr id="87" name="テキスト ボックス 86"/>
        <xdr:cNvSpPr txBox="1"/>
      </xdr:nvSpPr>
      <xdr:spPr>
        <a:xfrm>
          <a:off x="863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92197</xdr:rowOff>
    </xdr:from>
    <xdr:to>
      <xdr:col>24</xdr:col>
      <xdr:colOff>63500</xdr:colOff>
      <xdr:row>57</xdr:row>
      <xdr:rowOff>130236</xdr:rowOff>
    </xdr:to>
    <xdr:cxnSp macro="">
      <xdr:nvCxnSpPr>
        <xdr:cNvPr id="115" name="直線コネクタ 114"/>
        <xdr:cNvCxnSpPr/>
      </xdr:nvCxnSpPr>
      <xdr:spPr>
        <a:xfrm flipV="1">
          <a:off x="3797300" y="9693397"/>
          <a:ext cx="838200" cy="20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130236</xdr:rowOff>
    </xdr:from>
    <xdr:to>
      <xdr:col>19</xdr:col>
      <xdr:colOff>177800</xdr:colOff>
      <xdr:row>57</xdr:row>
      <xdr:rowOff>159634</xdr:rowOff>
    </xdr:to>
    <xdr:cxnSp macro="">
      <xdr:nvCxnSpPr>
        <xdr:cNvPr id="118" name="直線コネクタ 117"/>
        <xdr:cNvCxnSpPr/>
      </xdr:nvCxnSpPr>
      <xdr:spPr>
        <a:xfrm flipV="1">
          <a:off x="2908300" y="9902886"/>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159634</xdr:rowOff>
    </xdr:from>
    <xdr:to>
      <xdr:col>15</xdr:col>
      <xdr:colOff>50800</xdr:colOff>
      <xdr:row>58</xdr:row>
      <xdr:rowOff>50866</xdr:rowOff>
    </xdr:to>
    <xdr:cxnSp macro="">
      <xdr:nvCxnSpPr>
        <xdr:cNvPr id="121" name="直線コネクタ 120"/>
        <xdr:cNvCxnSpPr/>
      </xdr:nvCxnSpPr>
      <xdr:spPr>
        <a:xfrm flipV="1">
          <a:off x="2019300" y="9932284"/>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22885</xdr:rowOff>
    </xdr:from>
    <xdr:to>
      <xdr:col>10</xdr:col>
      <xdr:colOff>114300</xdr:colOff>
      <xdr:row>58</xdr:row>
      <xdr:rowOff>50866</xdr:rowOff>
    </xdr:to>
    <xdr:cxnSp macro="">
      <xdr:nvCxnSpPr>
        <xdr:cNvPr id="124" name="直線コネクタ 123"/>
        <xdr:cNvCxnSpPr/>
      </xdr:nvCxnSpPr>
      <xdr:spPr>
        <a:xfrm>
          <a:off x="1130300" y="99669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41397</xdr:rowOff>
    </xdr:from>
    <xdr:to>
      <xdr:col>24</xdr:col>
      <xdr:colOff>114300</xdr:colOff>
      <xdr:row>56</xdr:row>
      <xdr:rowOff>142997</xdr:rowOff>
    </xdr:to>
    <xdr:sp macro="" textlink="">
      <xdr:nvSpPr>
        <xdr:cNvPr id="134" name="楕円 133"/>
        <xdr:cNvSpPr/>
      </xdr:nvSpPr>
      <xdr:spPr>
        <a:xfrm>
          <a:off x="45847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127774</xdr:rowOff>
    </xdr:from>
    <xdr:ext cx="534377" cy="259045"/>
    <xdr:sp macro="" textlink="">
      <xdr:nvSpPr>
        <xdr:cNvPr id="135" name="物件費該当値テキスト"/>
        <xdr:cNvSpPr txBox="1"/>
      </xdr:nvSpPr>
      <xdr:spPr>
        <a:xfrm>
          <a:off x="4686300" y="95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79436</xdr:rowOff>
    </xdr:from>
    <xdr:to>
      <xdr:col>20</xdr:col>
      <xdr:colOff>38100</xdr:colOff>
      <xdr:row>58</xdr:row>
      <xdr:rowOff>9586</xdr:rowOff>
    </xdr:to>
    <xdr:sp macro="" textlink="">
      <xdr:nvSpPr>
        <xdr:cNvPr id="136" name="楕円 135"/>
        <xdr:cNvSpPr/>
      </xdr:nvSpPr>
      <xdr:spPr>
        <a:xfrm>
          <a:off x="3746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xdr:rowOff>
    </xdr:from>
    <xdr:ext cx="534377" cy="259045"/>
    <xdr:sp macro="" textlink="">
      <xdr:nvSpPr>
        <xdr:cNvPr id="137" name="テキスト ボックス 136"/>
        <xdr:cNvSpPr txBox="1"/>
      </xdr:nvSpPr>
      <xdr:spPr>
        <a:xfrm>
          <a:off x="3530111" y="99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108834</xdr:rowOff>
    </xdr:from>
    <xdr:to>
      <xdr:col>15</xdr:col>
      <xdr:colOff>101600</xdr:colOff>
      <xdr:row>58</xdr:row>
      <xdr:rowOff>38984</xdr:rowOff>
    </xdr:to>
    <xdr:sp macro="" textlink="">
      <xdr:nvSpPr>
        <xdr:cNvPr id="138" name="楕円 137"/>
        <xdr:cNvSpPr/>
      </xdr:nvSpPr>
      <xdr:spPr>
        <a:xfrm>
          <a:off x="2857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30111</xdr:rowOff>
    </xdr:from>
    <xdr:ext cx="534377" cy="259045"/>
    <xdr:sp macro="" textlink="">
      <xdr:nvSpPr>
        <xdr:cNvPr id="139" name="テキスト ボックス 138"/>
        <xdr:cNvSpPr txBox="1"/>
      </xdr:nvSpPr>
      <xdr:spPr>
        <a:xfrm>
          <a:off x="2641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xdr:rowOff>
    </xdr:from>
    <xdr:to>
      <xdr:col>10</xdr:col>
      <xdr:colOff>165100</xdr:colOff>
      <xdr:row>58</xdr:row>
      <xdr:rowOff>101666</xdr:rowOff>
    </xdr:to>
    <xdr:sp macro="" textlink="">
      <xdr:nvSpPr>
        <xdr:cNvPr id="140" name="楕円 139"/>
        <xdr:cNvSpPr/>
      </xdr:nvSpPr>
      <xdr:spPr>
        <a:xfrm>
          <a:off x="1968500" y="99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92793</xdr:rowOff>
    </xdr:from>
    <xdr:ext cx="534377" cy="259045"/>
    <xdr:sp macro="" textlink="">
      <xdr:nvSpPr>
        <xdr:cNvPr id="141" name="テキスト ボックス 140"/>
        <xdr:cNvSpPr txBox="1"/>
      </xdr:nvSpPr>
      <xdr:spPr>
        <a:xfrm>
          <a:off x="1752111" y="100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143535</xdr:rowOff>
    </xdr:from>
    <xdr:to>
      <xdr:col>6</xdr:col>
      <xdr:colOff>38100</xdr:colOff>
      <xdr:row>58</xdr:row>
      <xdr:rowOff>73685</xdr:rowOff>
    </xdr:to>
    <xdr:sp macro="" textlink="">
      <xdr:nvSpPr>
        <xdr:cNvPr id="142" name="楕円 141"/>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64812</xdr:rowOff>
    </xdr:from>
    <xdr:ext cx="534377" cy="259045"/>
    <xdr:sp macro="" textlink="">
      <xdr:nvSpPr>
        <xdr:cNvPr id="143" name="テキスト ボックス 142"/>
        <xdr:cNvSpPr txBox="1"/>
      </xdr:nvSpPr>
      <xdr:spPr>
        <a:xfrm>
          <a:off x="863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20610</xdr:rowOff>
    </xdr:from>
    <xdr:to>
      <xdr:col>24</xdr:col>
      <xdr:colOff>63500</xdr:colOff>
      <xdr:row>77</xdr:row>
      <xdr:rowOff>35742</xdr:rowOff>
    </xdr:to>
    <xdr:cxnSp macro="">
      <xdr:nvCxnSpPr>
        <xdr:cNvPr id="175" name="直線コネクタ 174"/>
        <xdr:cNvCxnSpPr/>
      </xdr:nvCxnSpPr>
      <xdr:spPr>
        <a:xfrm>
          <a:off x="3797300" y="1322226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140027</xdr:rowOff>
    </xdr:from>
    <xdr:to>
      <xdr:col>19</xdr:col>
      <xdr:colOff>177800</xdr:colOff>
      <xdr:row>77</xdr:row>
      <xdr:rowOff>20610</xdr:rowOff>
    </xdr:to>
    <xdr:cxnSp macro="">
      <xdr:nvCxnSpPr>
        <xdr:cNvPr id="178" name="直線コネクタ 177"/>
        <xdr:cNvCxnSpPr/>
      </xdr:nvCxnSpPr>
      <xdr:spPr>
        <a:xfrm>
          <a:off x="2908300" y="13170227"/>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140027</xdr:rowOff>
    </xdr:from>
    <xdr:to>
      <xdr:col>15</xdr:col>
      <xdr:colOff>50800</xdr:colOff>
      <xdr:row>77</xdr:row>
      <xdr:rowOff>79066</xdr:rowOff>
    </xdr:to>
    <xdr:cxnSp macro="">
      <xdr:nvCxnSpPr>
        <xdr:cNvPr id="181" name="直線コネクタ 180"/>
        <xdr:cNvCxnSpPr/>
      </xdr:nvCxnSpPr>
      <xdr:spPr>
        <a:xfrm flipV="1">
          <a:off x="2019300" y="13170227"/>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79066</xdr:rowOff>
    </xdr:from>
    <xdr:to>
      <xdr:col>10</xdr:col>
      <xdr:colOff>114300</xdr:colOff>
      <xdr:row>77</xdr:row>
      <xdr:rowOff>119887</xdr:rowOff>
    </xdr:to>
    <xdr:cxnSp macro="">
      <xdr:nvCxnSpPr>
        <xdr:cNvPr id="184" name="直線コネクタ 183"/>
        <xdr:cNvCxnSpPr/>
      </xdr:nvCxnSpPr>
      <xdr:spPr>
        <a:xfrm flipV="1">
          <a:off x="1130300" y="13280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156392</xdr:rowOff>
    </xdr:from>
    <xdr:to>
      <xdr:col>24</xdr:col>
      <xdr:colOff>114300</xdr:colOff>
      <xdr:row>77</xdr:row>
      <xdr:rowOff>86542</xdr:rowOff>
    </xdr:to>
    <xdr:sp macro="" textlink="">
      <xdr:nvSpPr>
        <xdr:cNvPr id="194" name="楕円 193"/>
        <xdr:cNvSpPr/>
      </xdr:nvSpPr>
      <xdr:spPr>
        <a:xfrm>
          <a:off x="45847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134819</xdr:rowOff>
    </xdr:from>
    <xdr:ext cx="469744" cy="259045"/>
    <xdr:sp macro="" textlink="">
      <xdr:nvSpPr>
        <xdr:cNvPr id="195" name="維持補修費該当値テキスト"/>
        <xdr:cNvSpPr txBox="1"/>
      </xdr:nvSpPr>
      <xdr:spPr>
        <a:xfrm>
          <a:off x="4686300"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141260</xdr:rowOff>
    </xdr:from>
    <xdr:to>
      <xdr:col>20</xdr:col>
      <xdr:colOff>38100</xdr:colOff>
      <xdr:row>77</xdr:row>
      <xdr:rowOff>71410</xdr:rowOff>
    </xdr:to>
    <xdr:sp macro="" textlink="">
      <xdr:nvSpPr>
        <xdr:cNvPr id="196" name="楕円 195"/>
        <xdr:cNvSpPr/>
      </xdr:nvSpPr>
      <xdr:spPr>
        <a:xfrm>
          <a:off x="3746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62537</xdr:rowOff>
    </xdr:from>
    <xdr:ext cx="469744" cy="259045"/>
    <xdr:sp macro="" textlink="">
      <xdr:nvSpPr>
        <xdr:cNvPr id="197" name="テキスト ボックス 196"/>
        <xdr:cNvSpPr txBox="1"/>
      </xdr:nvSpPr>
      <xdr:spPr>
        <a:xfrm>
          <a:off x="3562428" y="1326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89227</xdr:rowOff>
    </xdr:from>
    <xdr:to>
      <xdr:col>15</xdr:col>
      <xdr:colOff>101600</xdr:colOff>
      <xdr:row>77</xdr:row>
      <xdr:rowOff>19377</xdr:rowOff>
    </xdr:to>
    <xdr:sp macro="" textlink="">
      <xdr:nvSpPr>
        <xdr:cNvPr id="198" name="楕円 197"/>
        <xdr:cNvSpPr/>
      </xdr:nvSpPr>
      <xdr:spPr>
        <a:xfrm>
          <a:off x="2857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35903</xdr:rowOff>
    </xdr:from>
    <xdr:ext cx="469744" cy="259045"/>
    <xdr:sp macro="" textlink="">
      <xdr:nvSpPr>
        <xdr:cNvPr id="199" name="テキスト ボックス 198"/>
        <xdr:cNvSpPr txBox="1"/>
      </xdr:nvSpPr>
      <xdr:spPr>
        <a:xfrm>
          <a:off x="2673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28266</xdr:rowOff>
    </xdr:from>
    <xdr:to>
      <xdr:col>10</xdr:col>
      <xdr:colOff>165100</xdr:colOff>
      <xdr:row>77</xdr:row>
      <xdr:rowOff>129866</xdr:rowOff>
    </xdr:to>
    <xdr:sp macro="" textlink="">
      <xdr:nvSpPr>
        <xdr:cNvPr id="200" name="楕円 199"/>
        <xdr:cNvSpPr/>
      </xdr:nvSpPr>
      <xdr:spPr>
        <a:xfrm>
          <a:off x="19685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120993</xdr:rowOff>
    </xdr:from>
    <xdr:ext cx="469744" cy="259045"/>
    <xdr:sp macro="" textlink="">
      <xdr:nvSpPr>
        <xdr:cNvPr id="201" name="テキスト ボックス 200"/>
        <xdr:cNvSpPr txBox="1"/>
      </xdr:nvSpPr>
      <xdr:spPr>
        <a:xfrm>
          <a:off x="1784428" y="133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69087</xdr:rowOff>
    </xdr:from>
    <xdr:to>
      <xdr:col>6</xdr:col>
      <xdr:colOff>38100</xdr:colOff>
      <xdr:row>77</xdr:row>
      <xdr:rowOff>170687</xdr:rowOff>
    </xdr:to>
    <xdr:sp macro="" textlink="">
      <xdr:nvSpPr>
        <xdr:cNvPr id="202" name="楕円 201"/>
        <xdr:cNvSpPr/>
      </xdr:nvSpPr>
      <xdr:spPr>
        <a:xfrm>
          <a:off x="1079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161814</xdr:rowOff>
    </xdr:from>
    <xdr:ext cx="469744" cy="259045"/>
    <xdr:sp macro="" textlink="">
      <xdr:nvSpPr>
        <xdr:cNvPr id="203" name="テキスト ボックス 202"/>
        <xdr:cNvSpPr txBox="1"/>
      </xdr:nvSpPr>
      <xdr:spPr>
        <a:xfrm>
          <a:off x="895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162688</xdr:rowOff>
    </xdr:from>
    <xdr:to>
      <xdr:col>24</xdr:col>
      <xdr:colOff>63500</xdr:colOff>
      <xdr:row>97</xdr:row>
      <xdr:rowOff>42787</xdr:rowOff>
    </xdr:to>
    <xdr:cxnSp macro="">
      <xdr:nvCxnSpPr>
        <xdr:cNvPr id="233" name="直線コネクタ 232"/>
        <xdr:cNvCxnSpPr/>
      </xdr:nvCxnSpPr>
      <xdr:spPr>
        <a:xfrm flipV="1">
          <a:off x="3797300" y="16621888"/>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42787</xdr:rowOff>
    </xdr:from>
    <xdr:to>
      <xdr:col>19</xdr:col>
      <xdr:colOff>177800</xdr:colOff>
      <xdr:row>97</xdr:row>
      <xdr:rowOff>103200</xdr:rowOff>
    </xdr:to>
    <xdr:cxnSp macro="">
      <xdr:nvCxnSpPr>
        <xdr:cNvPr id="236" name="直線コネクタ 235"/>
        <xdr:cNvCxnSpPr/>
      </xdr:nvCxnSpPr>
      <xdr:spPr>
        <a:xfrm flipV="1">
          <a:off x="2908300" y="16673437"/>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103200</xdr:rowOff>
    </xdr:from>
    <xdr:to>
      <xdr:col>15</xdr:col>
      <xdr:colOff>50800</xdr:colOff>
      <xdr:row>97</xdr:row>
      <xdr:rowOff>112827</xdr:rowOff>
    </xdr:to>
    <xdr:cxnSp macro="">
      <xdr:nvCxnSpPr>
        <xdr:cNvPr id="239" name="直線コネクタ 238"/>
        <xdr:cNvCxnSpPr/>
      </xdr:nvCxnSpPr>
      <xdr:spPr>
        <a:xfrm flipV="1">
          <a:off x="2019300" y="167338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112827</xdr:rowOff>
    </xdr:from>
    <xdr:to>
      <xdr:col>10</xdr:col>
      <xdr:colOff>114300</xdr:colOff>
      <xdr:row>97</xdr:row>
      <xdr:rowOff>162140</xdr:rowOff>
    </xdr:to>
    <xdr:cxnSp macro="">
      <xdr:nvCxnSpPr>
        <xdr:cNvPr id="242" name="直線コネクタ 241"/>
        <xdr:cNvCxnSpPr/>
      </xdr:nvCxnSpPr>
      <xdr:spPr>
        <a:xfrm flipV="1">
          <a:off x="1130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111888</xdr:rowOff>
    </xdr:from>
    <xdr:to>
      <xdr:col>24</xdr:col>
      <xdr:colOff>114300</xdr:colOff>
      <xdr:row>97</xdr:row>
      <xdr:rowOff>42038</xdr:rowOff>
    </xdr:to>
    <xdr:sp macro="" textlink="">
      <xdr:nvSpPr>
        <xdr:cNvPr id="252" name="楕円 251"/>
        <xdr:cNvSpPr/>
      </xdr:nvSpPr>
      <xdr:spPr>
        <a:xfrm>
          <a:off x="4584700" y="16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90315</xdr:rowOff>
    </xdr:from>
    <xdr:ext cx="599010" cy="259045"/>
    <xdr:sp macro="" textlink="">
      <xdr:nvSpPr>
        <xdr:cNvPr id="253" name="扶助費該当値テキスト"/>
        <xdr:cNvSpPr txBox="1"/>
      </xdr:nvSpPr>
      <xdr:spPr>
        <a:xfrm>
          <a:off x="4686300" y="165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163437</xdr:rowOff>
    </xdr:from>
    <xdr:to>
      <xdr:col>20</xdr:col>
      <xdr:colOff>38100</xdr:colOff>
      <xdr:row>97</xdr:row>
      <xdr:rowOff>93587</xdr:rowOff>
    </xdr:to>
    <xdr:sp macro="" textlink="">
      <xdr:nvSpPr>
        <xdr:cNvPr id="254" name="楕円 253"/>
        <xdr:cNvSpPr/>
      </xdr:nvSpPr>
      <xdr:spPr>
        <a:xfrm>
          <a:off x="3746500" y="166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84714</xdr:rowOff>
    </xdr:from>
    <xdr:ext cx="599010" cy="259045"/>
    <xdr:sp macro="" textlink="">
      <xdr:nvSpPr>
        <xdr:cNvPr id="255" name="テキスト ボックス 254"/>
        <xdr:cNvSpPr txBox="1"/>
      </xdr:nvSpPr>
      <xdr:spPr>
        <a:xfrm>
          <a:off x="3497795" y="167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52400</xdr:rowOff>
    </xdr:from>
    <xdr:to>
      <xdr:col>15</xdr:col>
      <xdr:colOff>101600</xdr:colOff>
      <xdr:row>97</xdr:row>
      <xdr:rowOff>154000</xdr:rowOff>
    </xdr:to>
    <xdr:sp macro="" textlink="">
      <xdr:nvSpPr>
        <xdr:cNvPr id="256" name="楕円 255"/>
        <xdr:cNvSpPr/>
      </xdr:nvSpPr>
      <xdr:spPr>
        <a:xfrm>
          <a:off x="2857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145127</xdr:rowOff>
    </xdr:from>
    <xdr:ext cx="599010" cy="259045"/>
    <xdr:sp macro="" textlink="">
      <xdr:nvSpPr>
        <xdr:cNvPr id="257" name="テキスト ボックス 256"/>
        <xdr:cNvSpPr txBox="1"/>
      </xdr:nvSpPr>
      <xdr:spPr>
        <a:xfrm>
          <a:off x="2608795" y="167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62027</xdr:rowOff>
    </xdr:from>
    <xdr:to>
      <xdr:col>10</xdr:col>
      <xdr:colOff>165100</xdr:colOff>
      <xdr:row>97</xdr:row>
      <xdr:rowOff>163627</xdr:rowOff>
    </xdr:to>
    <xdr:sp macro="" textlink="">
      <xdr:nvSpPr>
        <xdr:cNvPr id="258" name="楕円 257"/>
        <xdr:cNvSpPr/>
      </xdr:nvSpPr>
      <xdr:spPr>
        <a:xfrm>
          <a:off x="1968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154754</xdr:rowOff>
    </xdr:from>
    <xdr:ext cx="599010" cy="259045"/>
    <xdr:sp macro="" textlink="">
      <xdr:nvSpPr>
        <xdr:cNvPr id="259" name="テキスト ボックス 258"/>
        <xdr:cNvSpPr txBox="1"/>
      </xdr:nvSpPr>
      <xdr:spPr>
        <a:xfrm>
          <a:off x="1719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111340</xdr:rowOff>
    </xdr:from>
    <xdr:to>
      <xdr:col>6</xdr:col>
      <xdr:colOff>38100</xdr:colOff>
      <xdr:row>98</xdr:row>
      <xdr:rowOff>41490</xdr:rowOff>
    </xdr:to>
    <xdr:sp macro="" textlink="">
      <xdr:nvSpPr>
        <xdr:cNvPr id="260" name="楕円 259"/>
        <xdr:cNvSpPr/>
      </xdr:nvSpPr>
      <xdr:spPr>
        <a:xfrm>
          <a:off x="1079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32617</xdr:rowOff>
    </xdr:from>
    <xdr:ext cx="599010" cy="259045"/>
    <xdr:sp macro="" textlink="">
      <xdr:nvSpPr>
        <xdr:cNvPr id="261" name="テキスト ボックス 260"/>
        <xdr:cNvSpPr txBox="1"/>
      </xdr:nvSpPr>
      <xdr:spPr>
        <a:xfrm>
          <a:off x="830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131264</xdr:rowOff>
    </xdr:from>
    <xdr:to>
      <xdr:col>55</xdr:col>
      <xdr:colOff>0</xdr:colOff>
      <xdr:row>39</xdr:row>
      <xdr:rowOff>130490</xdr:rowOff>
    </xdr:to>
    <xdr:cxnSp macro="">
      <xdr:nvCxnSpPr>
        <xdr:cNvPr id="293" name="直線コネクタ 292"/>
        <xdr:cNvCxnSpPr/>
      </xdr:nvCxnSpPr>
      <xdr:spPr>
        <a:xfrm flipV="1">
          <a:off x="9639300" y="5617664"/>
          <a:ext cx="838200" cy="11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129021</xdr:rowOff>
    </xdr:from>
    <xdr:to>
      <xdr:col>50</xdr:col>
      <xdr:colOff>114300</xdr:colOff>
      <xdr:row>39</xdr:row>
      <xdr:rowOff>130490</xdr:rowOff>
    </xdr:to>
    <xdr:cxnSp macro="">
      <xdr:nvCxnSpPr>
        <xdr:cNvPr id="296" name="直線コネクタ 295"/>
        <xdr:cNvCxnSpPr/>
      </xdr:nvCxnSpPr>
      <xdr:spPr>
        <a:xfrm>
          <a:off x="8750300" y="681557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8" name="テキスト ボックス 297"/>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122827</xdr:rowOff>
    </xdr:from>
    <xdr:to>
      <xdr:col>45</xdr:col>
      <xdr:colOff>177800</xdr:colOff>
      <xdr:row>39</xdr:row>
      <xdr:rowOff>129021</xdr:rowOff>
    </xdr:to>
    <xdr:cxnSp macro="">
      <xdr:nvCxnSpPr>
        <xdr:cNvPr id="299" name="直線コネクタ 298"/>
        <xdr:cNvCxnSpPr/>
      </xdr:nvCxnSpPr>
      <xdr:spPr>
        <a:xfrm>
          <a:off x="7861300" y="6809377"/>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1" name="テキスト ボックス 300"/>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98977</xdr:rowOff>
    </xdr:from>
    <xdr:to>
      <xdr:col>41</xdr:col>
      <xdr:colOff>50800</xdr:colOff>
      <xdr:row>39</xdr:row>
      <xdr:rowOff>122827</xdr:rowOff>
    </xdr:to>
    <xdr:cxnSp macro="">
      <xdr:nvCxnSpPr>
        <xdr:cNvPr id="302" name="直線コネクタ 301"/>
        <xdr:cNvCxnSpPr/>
      </xdr:nvCxnSpPr>
      <xdr:spPr>
        <a:xfrm>
          <a:off x="6972300" y="6785527"/>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4" name="テキスト ボックス 303"/>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80464</xdr:rowOff>
    </xdr:from>
    <xdr:to>
      <xdr:col>55</xdr:col>
      <xdr:colOff>50800</xdr:colOff>
      <xdr:row>33</xdr:row>
      <xdr:rowOff>10614</xdr:rowOff>
    </xdr:to>
    <xdr:sp macro="" textlink="">
      <xdr:nvSpPr>
        <xdr:cNvPr id="312" name="楕円 311"/>
        <xdr:cNvSpPr/>
      </xdr:nvSpPr>
      <xdr:spPr>
        <a:xfrm>
          <a:off x="10426700" y="55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58891</xdr:rowOff>
    </xdr:from>
    <xdr:ext cx="599010" cy="259045"/>
    <xdr:sp macro="" textlink="">
      <xdr:nvSpPr>
        <xdr:cNvPr id="313" name="補助費等該当値テキスト"/>
        <xdr:cNvSpPr txBox="1"/>
      </xdr:nvSpPr>
      <xdr:spPr>
        <a:xfrm>
          <a:off x="10528300" y="5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79690</xdr:rowOff>
    </xdr:from>
    <xdr:to>
      <xdr:col>50</xdr:col>
      <xdr:colOff>165100</xdr:colOff>
      <xdr:row>40</xdr:row>
      <xdr:rowOff>9840</xdr:rowOff>
    </xdr:to>
    <xdr:sp macro="" textlink="">
      <xdr:nvSpPr>
        <xdr:cNvPr id="314" name="楕円 313"/>
        <xdr:cNvSpPr/>
      </xdr:nvSpPr>
      <xdr:spPr>
        <a:xfrm>
          <a:off x="9588500" y="67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967</xdr:rowOff>
    </xdr:from>
    <xdr:ext cx="534377" cy="259045"/>
    <xdr:sp macro="" textlink="">
      <xdr:nvSpPr>
        <xdr:cNvPr id="315" name="テキスト ボックス 314"/>
        <xdr:cNvSpPr txBox="1"/>
      </xdr:nvSpPr>
      <xdr:spPr>
        <a:xfrm>
          <a:off x="9372111" y="68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78221</xdr:rowOff>
    </xdr:from>
    <xdr:to>
      <xdr:col>46</xdr:col>
      <xdr:colOff>38100</xdr:colOff>
      <xdr:row>40</xdr:row>
      <xdr:rowOff>8371</xdr:rowOff>
    </xdr:to>
    <xdr:sp macro="" textlink="">
      <xdr:nvSpPr>
        <xdr:cNvPr id="316" name="楕円 315"/>
        <xdr:cNvSpPr/>
      </xdr:nvSpPr>
      <xdr:spPr>
        <a:xfrm>
          <a:off x="8699500" y="67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170948</xdr:rowOff>
    </xdr:from>
    <xdr:ext cx="534377" cy="259045"/>
    <xdr:sp macro="" textlink="">
      <xdr:nvSpPr>
        <xdr:cNvPr id="317" name="テキスト ボックス 316"/>
        <xdr:cNvSpPr txBox="1"/>
      </xdr:nvSpPr>
      <xdr:spPr>
        <a:xfrm>
          <a:off x="8483111" y="68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72027</xdr:rowOff>
    </xdr:from>
    <xdr:to>
      <xdr:col>41</xdr:col>
      <xdr:colOff>101600</xdr:colOff>
      <xdr:row>40</xdr:row>
      <xdr:rowOff>2177</xdr:rowOff>
    </xdr:to>
    <xdr:sp macro="" textlink="">
      <xdr:nvSpPr>
        <xdr:cNvPr id="318" name="楕円 317"/>
        <xdr:cNvSpPr/>
      </xdr:nvSpPr>
      <xdr:spPr>
        <a:xfrm>
          <a:off x="7810500" y="67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164754</xdr:rowOff>
    </xdr:from>
    <xdr:ext cx="534377" cy="259045"/>
    <xdr:sp macro="" textlink="">
      <xdr:nvSpPr>
        <xdr:cNvPr id="319" name="テキスト ボックス 318"/>
        <xdr:cNvSpPr txBox="1"/>
      </xdr:nvSpPr>
      <xdr:spPr>
        <a:xfrm>
          <a:off x="7594111" y="68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48177</xdr:rowOff>
    </xdr:from>
    <xdr:to>
      <xdr:col>36</xdr:col>
      <xdr:colOff>165100</xdr:colOff>
      <xdr:row>39</xdr:row>
      <xdr:rowOff>149777</xdr:rowOff>
    </xdr:to>
    <xdr:sp macro="" textlink="">
      <xdr:nvSpPr>
        <xdr:cNvPr id="320" name="楕円 319"/>
        <xdr:cNvSpPr/>
      </xdr:nvSpPr>
      <xdr:spPr>
        <a:xfrm>
          <a:off x="6921500" y="67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140904</xdr:rowOff>
    </xdr:from>
    <xdr:ext cx="534377" cy="259045"/>
    <xdr:sp macro="" textlink="">
      <xdr:nvSpPr>
        <xdr:cNvPr id="321" name="テキスト ボックス 320"/>
        <xdr:cNvSpPr txBox="1"/>
      </xdr:nvSpPr>
      <xdr:spPr>
        <a:xfrm>
          <a:off x="6705111" y="68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93196</xdr:rowOff>
    </xdr:from>
    <xdr:to>
      <xdr:col>55</xdr:col>
      <xdr:colOff>0</xdr:colOff>
      <xdr:row>54</xdr:row>
      <xdr:rowOff>118865</xdr:rowOff>
    </xdr:to>
    <xdr:cxnSp macro="">
      <xdr:nvCxnSpPr>
        <xdr:cNvPr id="353" name="直線コネクタ 352"/>
        <xdr:cNvCxnSpPr/>
      </xdr:nvCxnSpPr>
      <xdr:spPr>
        <a:xfrm flipV="1">
          <a:off x="9639300" y="9180046"/>
          <a:ext cx="838200" cy="19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118865</xdr:rowOff>
    </xdr:from>
    <xdr:to>
      <xdr:col>50</xdr:col>
      <xdr:colOff>114300</xdr:colOff>
      <xdr:row>54</xdr:row>
      <xdr:rowOff>167622</xdr:rowOff>
    </xdr:to>
    <xdr:cxnSp macro="">
      <xdr:nvCxnSpPr>
        <xdr:cNvPr id="356" name="直線コネクタ 355"/>
        <xdr:cNvCxnSpPr/>
      </xdr:nvCxnSpPr>
      <xdr:spPr>
        <a:xfrm flipV="1">
          <a:off x="8750300" y="9377165"/>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152305</xdr:rowOff>
    </xdr:from>
    <xdr:to>
      <xdr:col>45</xdr:col>
      <xdr:colOff>177800</xdr:colOff>
      <xdr:row>54</xdr:row>
      <xdr:rowOff>167622</xdr:rowOff>
    </xdr:to>
    <xdr:cxnSp macro="">
      <xdr:nvCxnSpPr>
        <xdr:cNvPr id="359" name="直線コネクタ 358"/>
        <xdr:cNvCxnSpPr/>
      </xdr:nvCxnSpPr>
      <xdr:spPr>
        <a:xfrm>
          <a:off x="7861300" y="941060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152305</xdr:rowOff>
    </xdr:from>
    <xdr:to>
      <xdr:col>41</xdr:col>
      <xdr:colOff>50800</xdr:colOff>
      <xdr:row>55</xdr:row>
      <xdr:rowOff>85652</xdr:rowOff>
    </xdr:to>
    <xdr:cxnSp macro="">
      <xdr:nvCxnSpPr>
        <xdr:cNvPr id="362" name="直線コネクタ 361"/>
        <xdr:cNvCxnSpPr/>
      </xdr:nvCxnSpPr>
      <xdr:spPr>
        <a:xfrm flipV="1">
          <a:off x="6972300" y="941060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42396</xdr:rowOff>
    </xdr:from>
    <xdr:to>
      <xdr:col>55</xdr:col>
      <xdr:colOff>50800</xdr:colOff>
      <xdr:row>53</xdr:row>
      <xdr:rowOff>143996</xdr:rowOff>
    </xdr:to>
    <xdr:sp macro="" textlink="">
      <xdr:nvSpPr>
        <xdr:cNvPr id="372" name="楕円 371"/>
        <xdr:cNvSpPr/>
      </xdr:nvSpPr>
      <xdr:spPr>
        <a:xfrm>
          <a:off x="10426700" y="91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65273</xdr:rowOff>
    </xdr:from>
    <xdr:ext cx="534377" cy="259045"/>
    <xdr:sp macro="" textlink="">
      <xdr:nvSpPr>
        <xdr:cNvPr id="373" name="普通建設事業費該当値テキスト"/>
        <xdr:cNvSpPr txBox="1"/>
      </xdr:nvSpPr>
      <xdr:spPr>
        <a:xfrm>
          <a:off x="10528300" y="8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68065</xdr:rowOff>
    </xdr:from>
    <xdr:to>
      <xdr:col>50</xdr:col>
      <xdr:colOff>165100</xdr:colOff>
      <xdr:row>54</xdr:row>
      <xdr:rowOff>169665</xdr:rowOff>
    </xdr:to>
    <xdr:sp macro="" textlink="">
      <xdr:nvSpPr>
        <xdr:cNvPr id="374" name="楕円 373"/>
        <xdr:cNvSpPr/>
      </xdr:nvSpPr>
      <xdr:spPr>
        <a:xfrm>
          <a:off x="9588500" y="9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160792</xdr:rowOff>
    </xdr:from>
    <xdr:ext cx="534377" cy="259045"/>
    <xdr:sp macro="" textlink="">
      <xdr:nvSpPr>
        <xdr:cNvPr id="375" name="テキスト ボックス 374"/>
        <xdr:cNvSpPr txBox="1"/>
      </xdr:nvSpPr>
      <xdr:spPr>
        <a:xfrm>
          <a:off x="9372111" y="94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116822</xdr:rowOff>
    </xdr:from>
    <xdr:to>
      <xdr:col>46</xdr:col>
      <xdr:colOff>38100</xdr:colOff>
      <xdr:row>55</xdr:row>
      <xdr:rowOff>46972</xdr:rowOff>
    </xdr:to>
    <xdr:sp macro="" textlink="">
      <xdr:nvSpPr>
        <xdr:cNvPr id="376" name="楕円 375"/>
        <xdr:cNvSpPr/>
      </xdr:nvSpPr>
      <xdr:spPr>
        <a:xfrm>
          <a:off x="8699500" y="9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38099</xdr:rowOff>
    </xdr:from>
    <xdr:ext cx="534377" cy="259045"/>
    <xdr:sp macro="" textlink="">
      <xdr:nvSpPr>
        <xdr:cNvPr id="377" name="テキスト ボックス 376"/>
        <xdr:cNvSpPr txBox="1"/>
      </xdr:nvSpPr>
      <xdr:spPr>
        <a:xfrm>
          <a:off x="8483111" y="9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101505</xdr:rowOff>
    </xdr:from>
    <xdr:to>
      <xdr:col>41</xdr:col>
      <xdr:colOff>101600</xdr:colOff>
      <xdr:row>55</xdr:row>
      <xdr:rowOff>31655</xdr:rowOff>
    </xdr:to>
    <xdr:sp macro="" textlink="">
      <xdr:nvSpPr>
        <xdr:cNvPr id="378" name="楕円 377"/>
        <xdr:cNvSpPr/>
      </xdr:nvSpPr>
      <xdr:spPr>
        <a:xfrm>
          <a:off x="7810500" y="93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48182</xdr:rowOff>
    </xdr:from>
    <xdr:ext cx="534377" cy="259045"/>
    <xdr:sp macro="" textlink="">
      <xdr:nvSpPr>
        <xdr:cNvPr id="379" name="テキスト ボックス 378"/>
        <xdr:cNvSpPr txBox="1"/>
      </xdr:nvSpPr>
      <xdr:spPr>
        <a:xfrm>
          <a:off x="7594111" y="9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34852</xdr:rowOff>
    </xdr:from>
    <xdr:to>
      <xdr:col>36</xdr:col>
      <xdr:colOff>165100</xdr:colOff>
      <xdr:row>55</xdr:row>
      <xdr:rowOff>136452</xdr:rowOff>
    </xdr:to>
    <xdr:sp macro="" textlink="">
      <xdr:nvSpPr>
        <xdr:cNvPr id="380" name="楕円 379"/>
        <xdr:cNvSpPr/>
      </xdr:nvSpPr>
      <xdr:spPr>
        <a:xfrm>
          <a:off x="6921500" y="94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127579</xdr:rowOff>
    </xdr:from>
    <xdr:ext cx="534377" cy="259045"/>
    <xdr:sp macro="" textlink="">
      <xdr:nvSpPr>
        <xdr:cNvPr id="381" name="テキスト ボックス 380"/>
        <xdr:cNvSpPr txBox="1"/>
      </xdr:nvSpPr>
      <xdr:spPr>
        <a:xfrm>
          <a:off x="6705111" y="95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18176</xdr:rowOff>
    </xdr:from>
    <xdr:to>
      <xdr:col>55</xdr:col>
      <xdr:colOff>0</xdr:colOff>
      <xdr:row>73</xdr:row>
      <xdr:rowOff>45471</xdr:rowOff>
    </xdr:to>
    <xdr:cxnSp macro="">
      <xdr:nvCxnSpPr>
        <xdr:cNvPr id="408" name="直線コネクタ 407"/>
        <xdr:cNvCxnSpPr/>
      </xdr:nvCxnSpPr>
      <xdr:spPr>
        <a:xfrm flipV="1">
          <a:off x="9639300" y="12534026"/>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45471</xdr:rowOff>
    </xdr:from>
    <xdr:to>
      <xdr:col>50</xdr:col>
      <xdr:colOff>114300</xdr:colOff>
      <xdr:row>74</xdr:row>
      <xdr:rowOff>146741</xdr:rowOff>
    </xdr:to>
    <xdr:cxnSp macro="">
      <xdr:nvCxnSpPr>
        <xdr:cNvPr id="411" name="直線コネクタ 410"/>
        <xdr:cNvCxnSpPr/>
      </xdr:nvCxnSpPr>
      <xdr:spPr>
        <a:xfrm flipV="1">
          <a:off x="8750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3" name="テキスト ボックス 412"/>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146741</xdr:rowOff>
    </xdr:from>
    <xdr:to>
      <xdr:col>45</xdr:col>
      <xdr:colOff>177800</xdr:colOff>
      <xdr:row>75</xdr:row>
      <xdr:rowOff>57313</xdr:rowOff>
    </xdr:to>
    <xdr:cxnSp macro="">
      <xdr:nvCxnSpPr>
        <xdr:cNvPr id="414" name="直線コネクタ 413"/>
        <xdr:cNvCxnSpPr/>
      </xdr:nvCxnSpPr>
      <xdr:spPr>
        <a:xfrm flipV="1">
          <a:off x="7861300" y="12834041"/>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57313</xdr:rowOff>
    </xdr:from>
    <xdr:to>
      <xdr:col>41</xdr:col>
      <xdr:colOff>50800</xdr:colOff>
      <xdr:row>75</xdr:row>
      <xdr:rowOff>135586</xdr:rowOff>
    </xdr:to>
    <xdr:cxnSp macro="">
      <xdr:nvCxnSpPr>
        <xdr:cNvPr id="417" name="直線コネクタ 416"/>
        <xdr:cNvCxnSpPr/>
      </xdr:nvCxnSpPr>
      <xdr:spPr>
        <a:xfrm flipV="1">
          <a:off x="6972300" y="12916063"/>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138826</xdr:rowOff>
    </xdr:from>
    <xdr:to>
      <xdr:col>55</xdr:col>
      <xdr:colOff>50800</xdr:colOff>
      <xdr:row>73</xdr:row>
      <xdr:rowOff>68976</xdr:rowOff>
    </xdr:to>
    <xdr:sp macro="" textlink="">
      <xdr:nvSpPr>
        <xdr:cNvPr id="427" name="楕円 426"/>
        <xdr:cNvSpPr/>
      </xdr:nvSpPr>
      <xdr:spPr>
        <a:xfrm>
          <a:off x="104267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161703</xdr:rowOff>
    </xdr:from>
    <xdr:ext cx="534377" cy="259045"/>
    <xdr:sp macro="" textlink="">
      <xdr:nvSpPr>
        <xdr:cNvPr id="428" name="普通建設事業費 （ うち新規整備　）該当値テキスト"/>
        <xdr:cNvSpPr txBox="1"/>
      </xdr:nvSpPr>
      <xdr:spPr>
        <a:xfrm>
          <a:off x="10528300" y="123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166121</xdr:rowOff>
    </xdr:from>
    <xdr:to>
      <xdr:col>50</xdr:col>
      <xdr:colOff>165100</xdr:colOff>
      <xdr:row>73</xdr:row>
      <xdr:rowOff>96271</xdr:rowOff>
    </xdr:to>
    <xdr:sp macro="" textlink="">
      <xdr:nvSpPr>
        <xdr:cNvPr id="429" name="楕円 428"/>
        <xdr:cNvSpPr/>
      </xdr:nvSpPr>
      <xdr:spPr>
        <a:xfrm>
          <a:off x="9588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112798</xdr:rowOff>
    </xdr:from>
    <xdr:ext cx="534377" cy="259045"/>
    <xdr:sp macro="" textlink="">
      <xdr:nvSpPr>
        <xdr:cNvPr id="430" name="テキスト ボックス 429"/>
        <xdr:cNvSpPr txBox="1"/>
      </xdr:nvSpPr>
      <xdr:spPr>
        <a:xfrm>
          <a:off x="9372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95941</xdr:rowOff>
    </xdr:from>
    <xdr:to>
      <xdr:col>46</xdr:col>
      <xdr:colOff>38100</xdr:colOff>
      <xdr:row>75</xdr:row>
      <xdr:rowOff>26091</xdr:rowOff>
    </xdr:to>
    <xdr:sp macro="" textlink="">
      <xdr:nvSpPr>
        <xdr:cNvPr id="431" name="楕円 430"/>
        <xdr:cNvSpPr/>
      </xdr:nvSpPr>
      <xdr:spPr>
        <a:xfrm>
          <a:off x="8699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17218</xdr:rowOff>
    </xdr:from>
    <xdr:ext cx="534377" cy="259045"/>
    <xdr:sp macro="" textlink="">
      <xdr:nvSpPr>
        <xdr:cNvPr id="432" name="テキスト ボックス 431"/>
        <xdr:cNvSpPr txBox="1"/>
      </xdr:nvSpPr>
      <xdr:spPr>
        <a:xfrm>
          <a:off x="8483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6513</xdr:rowOff>
    </xdr:from>
    <xdr:to>
      <xdr:col>41</xdr:col>
      <xdr:colOff>101600</xdr:colOff>
      <xdr:row>75</xdr:row>
      <xdr:rowOff>108113</xdr:rowOff>
    </xdr:to>
    <xdr:sp macro="" textlink="">
      <xdr:nvSpPr>
        <xdr:cNvPr id="433" name="楕円 432"/>
        <xdr:cNvSpPr/>
      </xdr:nvSpPr>
      <xdr:spPr>
        <a:xfrm>
          <a:off x="7810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99240</xdr:rowOff>
    </xdr:from>
    <xdr:ext cx="534377" cy="259045"/>
    <xdr:sp macro="" textlink="">
      <xdr:nvSpPr>
        <xdr:cNvPr id="434" name="テキスト ボックス 433"/>
        <xdr:cNvSpPr txBox="1"/>
      </xdr:nvSpPr>
      <xdr:spPr>
        <a:xfrm>
          <a:off x="7594111" y="129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84786</xdr:rowOff>
    </xdr:from>
    <xdr:to>
      <xdr:col>36</xdr:col>
      <xdr:colOff>165100</xdr:colOff>
      <xdr:row>76</xdr:row>
      <xdr:rowOff>14936</xdr:rowOff>
    </xdr:to>
    <xdr:sp macro="" textlink="">
      <xdr:nvSpPr>
        <xdr:cNvPr id="435" name="楕円 434"/>
        <xdr:cNvSpPr/>
      </xdr:nvSpPr>
      <xdr:spPr>
        <a:xfrm>
          <a:off x="6921500" y="12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6063</xdr:rowOff>
    </xdr:from>
    <xdr:ext cx="534377" cy="259045"/>
    <xdr:sp macro="" textlink="">
      <xdr:nvSpPr>
        <xdr:cNvPr id="436" name="テキスト ボックス 435"/>
        <xdr:cNvSpPr txBox="1"/>
      </xdr:nvSpPr>
      <xdr:spPr>
        <a:xfrm>
          <a:off x="6705111" y="13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88227</xdr:rowOff>
    </xdr:from>
    <xdr:to>
      <xdr:col>55</xdr:col>
      <xdr:colOff>0</xdr:colOff>
      <xdr:row>97</xdr:row>
      <xdr:rowOff>12788</xdr:rowOff>
    </xdr:to>
    <xdr:cxnSp macro="">
      <xdr:nvCxnSpPr>
        <xdr:cNvPr id="466" name="直線コネクタ 465"/>
        <xdr:cNvCxnSpPr/>
      </xdr:nvCxnSpPr>
      <xdr:spPr>
        <a:xfrm flipV="1">
          <a:off x="9639300" y="16375977"/>
          <a:ext cx="838200" cy="2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7" name="普通建設事業費 （ うち更新整備　）平均値テキスト"/>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68338</xdr:rowOff>
    </xdr:from>
    <xdr:to>
      <xdr:col>50</xdr:col>
      <xdr:colOff>114300</xdr:colOff>
      <xdr:row>97</xdr:row>
      <xdr:rowOff>12788</xdr:rowOff>
    </xdr:to>
    <xdr:cxnSp macro="">
      <xdr:nvCxnSpPr>
        <xdr:cNvPr id="469" name="直線コネクタ 468"/>
        <xdr:cNvCxnSpPr/>
      </xdr:nvCxnSpPr>
      <xdr:spPr>
        <a:xfrm>
          <a:off x="8750300" y="1652753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124079</xdr:rowOff>
    </xdr:from>
    <xdr:to>
      <xdr:col>45</xdr:col>
      <xdr:colOff>177800</xdr:colOff>
      <xdr:row>96</xdr:row>
      <xdr:rowOff>68338</xdr:rowOff>
    </xdr:to>
    <xdr:cxnSp macro="">
      <xdr:nvCxnSpPr>
        <xdr:cNvPr id="472" name="直線コネクタ 471"/>
        <xdr:cNvCxnSpPr/>
      </xdr:nvCxnSpPr>
      <xdr:spPr>
        <a:xfrm>
          <a:off x="7861300" y="16411829"/>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122022</xdr:rowOff>
    </xdr:from>
    <xdr:to>
      <xdr:col>41</xdr:col>
      <xdr:colOff>50800</xdr:colOff>
      <xdr:row>95</xdr:row>
      <xdr:rowOff>124079</xdr:rowOff>
    </xdr:to>
    <xdr:cxnSp macro="">
      <xdr:nvCxnSpPr>
        <xdr:cNvPr id="475" name="直線コネクタ 474"/>
        <xdr:cNvCxnSpPr/>
      </xdr:nvCxnSpPr>
      <xdr:spPr>
        <a:xfrm>
          <a:off x="6972300" y="1640977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37427</xdr:rowOff>
    </xdr:from>
    <xdr:to>
      <xdr:col>55</xdr:col>
      <xdr:colOff>50800</xdr:colOff>
      <xdr:row>95</xdr:row>
      <xdr:rowOff>139027</xdr:rowOff>
    </xdr:to>
    <xdr:sp macro="" textlink="">
      <xdr:nvSpPr>
        <xdr:cNvPr id="485" name="楕円 484"/>
        <xdr:cNvSpPr/>
      </xdr:nvSpPr>
      <xdr:spPr>
        <a:xfrm>
          <a:off x="104267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15854</xdr:rowOff>
    </xdr:from>
    <xdr:ext cx="534377" cy="259045"/>
    <xdr:sp macro="" textlink="">
      <xdr:nvSpPr>
        <xdr:cNvPr id="486" name="普通建設事業費 （ うち更新整備　）該当値テキスト"/>
        <xdr:cNvSpPr txBox="1"/>
      </xdr:nvSpPr>
      <xdr:spPr>
        <a:xfrm>
          <a:off x="10528300" y="163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133438</xdr:rowOff>
    </xdr:from>
    <xdr:to>
      <xdr:col>50</xdr:col>
      <xdr:colOff>165100</xdr:colOff>
      <xdr:row>97</xdr:row>
      <xdr:rowOff>63588</xdr:rowOff>
    </xdr:to>
    <xdr:sp macro="" textlink="">
      <xdr:nvSpPr>
        <xdr:cNvPr id="487" name="楕円 486"/>
        <xdr:cNvSpPr/>
      </xdr:nvSpPr>
      <xdr:spPr>
        <a:xfrm>
          <a:off x="9588500" y="165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54715</xdr:rowOff>
    </xdr:from>
    <xdr:ext cx="534377" cy="259045"/>
    <xdr:sp macro="" textlink="">
      <xdr:nvSpPr>
        <xdr:cNvPr id="488" name="テキスト ボックス 487"/>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17538</xdr:rowOff>
    </xdr:from>
    <xdr:to>
      <xdr:col>46</xdr:col>
      <xdr:colOff>38100</xdr:colOff>
      <xdr:row>96</xdr:row>
      <xdr:rowOff>119138</xdr:rowOff>
    </xdr:to>
    <xdr:sp macro="" textlink="">
      <xdr:nvSpPr>
        <xdr:cNvPr id="489" name="楕円 488"/>
        <xdr:cNvSpPr/>
      </xdr:nvSpPr>
      <xdr:spPr>
        <a:xfrm>
          <a:off x="8699500" y="164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110265</xdr:rowOff>
    </xdr:from>
    <xdr:ext cx="534377" cy="259045"/>
    <xdr:sp macro="" textlink="">
      <xdr:nvSpPr>
        <xdr:cNvPr id="490" name="テキスト ボックス 489"/>
        <xdr:cNvSpPr txBox="1"/>
      </xdr:nvSpPr>
      <xdr:spPr>
        <a:xfrm>
          <a:off x="8483111" y="165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73279</xdr:rowOff>
    </xdr:from>
    <xdr:to>
      <xdr:col>41</xdr:col>
      <xdr:colOff>101600</xdr:colOff>
      <xdr:row>96</xdr:row>
      <xdr:rowOff>3429</xdr:rowOff>
    </xdr:to>
    <xdr:sp macro="" textlink="">
      <xdr:nvSpPr>
        <xdr:cNvPr id="491" name="楕円 490"/>
        <xdr:cNvSpPr/>
      </xdr:nvSpPr>
      <xdr:spPr>
        <a:xfrm>
          <a:off x="78105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19956</xdr:rowOff>
    </xdr:from>
    <xdr:ext cx="534377" cy="259045"/>
    <xdr:sp macro="" textlink="">
      <xdr:nvSpPr>
        <xdr:cNvPr id="492" name="テキスト ボックス 491"/>
        <xdr:cNvSpPr txBox="1"/>
      </xdr:nvSpPr>
      <xdr:spPr>
        <a:xfrm>
          <a:off x="7594111" y="161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71222</xdr:rowOff>
    </xdr:from>
    <xdr:to>
      <xdr:col>36</xdr:col>
      <xdr:colOff>165100</xdr:colOff>
      <xdr:row>96</xdr:row>
      <xdr:rowOff>1372</xdr:rowOff>
    </xdr:to>
    <xdr:sp macro="" textlink="">
      <xdr:nvSpPr>
        <xdr:cNvPr id="493" name="楕円 492"/>
        <xdr:cNvSpPr/>
      </xdr:nvSpPr>
      <xdr:spPr>
        <a:xfrm>
          <a:off x="6921500" y="163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17899</xdr:rowOff>
    </xdr:from>
    <xdr:ext cx="534377" cy="259045"/>
    <xdr:sp macro="" textlink="">
      <xdr:nvSpPr>
        <xdr:cNvPr id="494" name="テキスト ボックス 493"/>
        <xdr:cNvSpPr txBox="1"/>
      </xdr:nvSpPr>
      <xdr:spPr>
        <a:xfrm>
          <a:off x="6705111"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163703</xdr:rowOff>
    </xdr:from>
    <xdr:to>
      <xdr:col>85</xdr:col>
      <xdr:colOff>127000</xdr:colOff>
      <xdr:row>37</xdr:row>
      <xdr:rowOff>154368</xdr:rowOff>
    </xdr:to>
    <xdr:cxnSp macro="">
      <xdr:nvCxnSpPr>
        <xdr:cNvPr id="523" name="直線コネクタ 522"/>
        <xdr:cNvCxnSpPr/>
      </xdr:nvCxnSpPr>
      <xdr:spPr>
        <a:xfrm>
          <a:off x="15481300" y="6335903"/>
          <a:ext cx="8382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163703</xdr:rowOff>
    </xdr:from>
    <xdr:to>
      <xdr:col>81</xdr:col>
      <xdr:colOff>50800</xdr:colOff>
      <xdr:row>37</xdr:row>
      <xdr:rowOff>98933</xdr:rowOff>
    </xdr:to>
    <xdr:cxnSp macro="">
      <xdr:nvCxnSpPr>
        <xdr:cNvPr id="526" name="直線コネクタ 525"/>
        <xdr:cNvCxnSpPr/>
      </xdr:nvCxnSpPr>
      <xdr:spPr>
        <a:xfrm flipV="1">
          <a:off x="14592300" y="6335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8" name="テキスト ボックス 527"/>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98933</xdr:rowOff>
    </xdr:from>
    <xdr:to>
      <xdr:col>76</xdr:col>
      <xdr:colOff>114300</xdr:colOff>
      <xdr:row>39</xdr:row>
      <xdr:rowOff>24447</xdr:rowOff>
    </xdr:to>
    <xdr:cxnSp macro="">
      <xdr:nvCxnSpPr>
        <xdr:cNvPr id="529" name="直線コネクタ 528"/>
        <xdr:cNvCxnSpPr/>
      </xdr:nvCxnSpPr>
      <xdr:spPr>
        <a:xfrm flipV="1">
          <a:off x="13703300" y="6442583"/>
          <a:ext cx="889000" cy="2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31" name="テキスト ボックス 530"/>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11684</xdr:rowOff>
    </xdr:from>
    <xdr:to>
      <xdr:col>71</xdr:col>
      <xdr:colOff>177800</xdr:colOff>
      <xdr:row>39</xdr:row>
      <xdr:rowOff>24447</xdr:rowOff>
    </xdr:to>
    <xdr:cxnSp macro="">
      <xdr:nvCxnSpPr>
        <xdr:cNvPr id="532" name="直線コネクタ 531"/>
        <xdr:cNvCxnSpPr/>
      </xdr:nvCxnSpPr>
      <xdr:spPr>
        <a:xfrm>
          <a:off x="12814300" y="669823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103568</xdr:rowOff>
    </xdr:from>
    <xdr:to>
      <xdr:col>85</xdr:col>
      <xdr:colOff>177800</xdr:colOff>
      <xdr:row>38</xdr:row>
      <xdr:rowOff>33719</xdr:rowOff>
    </xdr:to>
    <xdr:sp macro="" textlink="">
      <xdr:nvSpPr>
        <xdr:cNvPr id="542" name="楕円 541"/>
        <xdr:cNvSpPr/>
      </xdr:nvSpPr>
      <xdr:spPr>
        <a:xfrm>
          <a:off x="162687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81995</xdr:rowOff>
    </xdr:from>
    <xdr:ext cx="469744" cy="259045"/>
    <xdr:sp macro="" textlink="">
      <xdr:nvSpPr>
        <xdr:cNvPr id="543" name="災害復旧事業費該当値テキスト"/>
        <xdr:cNvSpPr txBox="1"/>
      </xdr:nvSpPr>
      <xdr:spPr>
        <a:xfrm>
          <a:off x="16370300"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112903</xdr:rowOff>
    </xdr:from>
    <xdr:to>
      <xdr:col>81</xdr:col>
      <xdr:colOff>101600</xdr:colOff>
      <xdr:row>37</xdr:row>
      <xdr:rowOff>43053</xdr:rowOff>
    </xdr:to>
    <xdr:sp macro="" textlink="">
      <xdr:nvSpPr>
        <xdr:cNvPr id="544" name="楕円 543"/>
        <xdr:cNvSpPr/>
      </xdr:nvSpPr>
      <xdr:spPr>
        <a:xfrm>
          <a:off x="1543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59580</xdr:rowOff>
    </xdr:from>
    <xdr:ext cx="469744" cy="259045"/>
    <xdr:sp macro="" textlink="">
      <xdr:nvSpPr>
        <xdr:cNvPr id="545" name="テキスト ボックス 544"/>
        <xdr:cNvSpPr txBox="1"/>
      </xdr:nvSpPr>
      <xdr:spPr>
        <a:xfrm>
          <a:off x="1524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48133</xdr:rowOff>
    </xdr:from>
    <xdr:to>
      <xdr:col>76</xdr:col>
      <xdr:colOff>165100</xdr:colOff>
      <xdr:row>37</xdr:row>
      <xdr:rowOff>149733</xdr:rowOff>
    </xdr:to>
    <xdr:sp macro="" textlink="">
      <xdr:nvSpPr>
        <xdr:cNvPr id="546" name="楕円 545"/>
        <xdr:cNvSpPr/>
      </xdr:nvSpPr>
      <xdr:spPr>
        <a:xfrm>
          <a:off x="14541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166260</xdr:rowOff>
    </xdr:from>
    <xdr:ext cx="469744" cy="259045"/>
    <xdr:sp macro="" textlink="">
      <xdr:nvSpPr>
        <xdr:cNvPr id="547" name="テキスト ボックス 546"/>
        <xdr:cNvSpPr txBox="1"/>
      </xdr:nvSpPr>
      <xdr:spPr>
        <a:xfrm>
          <a:off x="14357428"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145097</xdr:rowOff>
    </xdr:from>
    <xdr:to>
      <xdr:col>72</xdr:col>
      <xdr:colOff>38100</xdr:colOff>
      <xdr:row>39</xdr:row>
      <xdr:rowOff>75247</xdr:rowOff>
    </xdr:to>
    <xdr:sp macro="" textlink="">
      <xdr:nvSpPr>
        <xdr:cNvPr id="548" name="楕円 547"/>
        <xdr:cNvSpPr/>
      </xdr:nvSpPr>
      <xdr:spPr>
        <a:xfrm>
          <a:off x="13652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66374</xdr:rowOff>
    </xdr:from>
    <xdr:ext cx="378565" cy="259045"/>
    <xdr:sp macro="" textlink="">
      <xdr:nvSpPr>
        <xdr:cNvPr id="549" name="テキスト ボックス 548"/>
        <xdr:cNvSpPr txBox="1"/>
      </xdr:nvSpPr>
      <xdr:spPr>
        <a:xfrm>
          <a:off x="13514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132334</xdr:rowOff>
    </xdr:from>
    <xdr:to>
      <xdr:col>67</xdr:col>
      <xdr:colOff>101600</xdr:colOff>
      <xdr:row>39</xdr:row>
      <xdr:rowOff>62484</xdr:rowOff>
    </xdr:to>
    <xdr:sp macro="" textlink="">
      <xdr:nvSpPr>
        <xdr:cNvPr id="550" name="楕円 549"/>
        <xdr:cNvSpPr/>
      </xdr:nvSpPr>
      <xdr:spPr>
        <a:xfrm>
          <a:off x="12763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53611</xdr:rowOff>
    </xdr:from>
    <xdr:ext cx="378565" cy="259045"/>
    <xdr:sp macro="" textlink="">
      <xdr:nvSpPr>
        <xdr:cNvPr id="551" name="テキスト ボックス 550"/>
        <xdr:cNvSpPr txBox="1"/>
      </xdr:nvSpPr>
      <xdr:spPr>
        <a:xfrm>
          <a:off x="12625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95058</xdr:rowOff>
    </xdr:from>
    <xdr:to>
      <xdr:col>85</xdr:col>
      <xdr:colOff>127000</xdr:colOff>
      <xdr:row>76</xdr:row>
      <xdr:rowOff>40880</xdr:rowOff>
    </xdr:to>
    <xdr:cxnSp macro="">
      <xdr:nvCxnSpPr>
        <xdr:cNvPr id="632" name="直線コネクタ 631"/>
        <xdr:cNvCxnSpPr/>
      </xdr:nvCxnSpPr>
      <xdr:spPr>
        <a:xfrm>
          <a:off x="15481300" y="1295380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95058</xdr:rowOff>
    </xdr:from>
    <xdr:to>
      <xdr:col>81</xdr:col>
      <xdr:colOff>50800</xdr:colOff>
      <xdr:row>76</xdr:row>
      <xdr:rowOff>79480</xdr:rowOff>
    </xdr:to>
    <xdr:cxnSp macro="">
      <xdr:nvCxnSpPr>
        <xdr:cNvPr id="635" name="直線コネクタ 634"/>
        <xdr:cNvCxnSpPr/>
      </xdr:nvCxnSpPr>
      <xdr:spPr>
        <a:xfrm flipV="1">
          <a:off x="14592300" y="12953808"/>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79480</xdr:rowOff>
    </xdr:from>
    <xdr:to>
      <xdr:col>76</xdr:col>
      <xdr:colOff>114300</xdr:colOff>
      <xdr:row>76</xdr:row>
      <xdr:rowOff>135258</xdr:rowOff>
    </xdr:to>
    <xdr:cxnSp macro="">
      <xdr:nvCxnSpPr>
        <xdr:cNvPr id="638" name="直線コネクタ 637"/>
        <xdr:cNvCxnSpPr/>
      </xdr:nvCxnSpPr>
      <xdr:spPr>
        <a:xfrm flipV="1">
          <a:off x="13703300" y="1310968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135258</xdr:rowOff>
    </xdr:from>
    <xdr:to>
      <xdr:col>71</xdr:col>
      <xdr:colOff>177800</xdr:colOff>
      <xdr:row>76</xdr:row>
      <xdr:rowOff>142672</xdr:rowOff>
    </xdr:to>
    <xdr:cxnSp macro="">
      <xdr:nvCxnSpPr>
        <xdr:cNvPr id="641" name="直線コネクタ 640"/>
        <xdr:cNvCxnSpPr/>
      </xdr:nvCxnSpPr>
      <xdr:spPr>
        <a:xfrm flipV="1">
          <a:off x="12814300" y="13165458"/>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161530</xdr:rowOff>
    </xdr:from>
    <xdr:to>
      <xdr:col>85</xdr:col>
      <xdr:colOff>177800</xdr:colOff>
      <xdr:row>76</xdr:row>
      <xdr:rowOff>91680</xdr:rowOff>
    </xdr:to>
    <xdr:sp macro="" textlink="">
      <xdr:nvSpPr>
        <xdr:cNvPr id="651" name="楕円 650"/>
        <xdr:cNvSpPr/>
      </xdr:nvSpPr>
      <xdr:spPr>
        <a:xfrm>
          <a:off x="16268700" y="130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139957</xdr:rowOff>
    </xdr:from>
    <xdr:ext cx="534377" cy="259045"/>
    <xdr:sp macro="" textlink="">
      <xdr:nvSpPr>
        <xdr:cNvPr id="652" name="公債費該当値テキスト"/>
        <xdr:cNvSpPr txBox="1"/>
      </xdr:nvSpPr>
      <xdr:spPr>
        <a:xfrm>
          <a:off x="16370300" y="129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44258</xdr:rowOff>
    </xdr:from>
    <xdr:to>
      <xdr:col>81</xdr:col>
      <xdr:colOff>101600</xdr:colOff>
      <xdr:row>75</xdr:row>
      <xdr:rowOff>145858</xdr:rowOff>
    </xdr:to>
    <xdr:sp macro="" textlink="">
      <xdr:nvSpPr>
        <xdr:cNvPr id="653" name="楕円 652"/>
        <xdr:cNvSpPr/>
      </xdr:nvSpPr>
      <xdr:spPr>
        <a:xfrm>
          <a:off x="15430500" y="129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136985</xdr:rowOff>
    </xdr:from>
    <xdr:ext cx="534377" cy="259045"/>
    <xdr:sp macro="" textlink="">
      <xdr:nvSpPr>
        <xdr:cNvPr id="654" name="テキスト ボックス 653"/>
        <xdr:cNvSpPr txBox="1"/>
      </xdr:nvSpPr>
      <xdr:spPr>
        <a:xfrm>
          <a:off x="15214111" y="129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28680</xdr:rowOff>
    </xdr:from>
    <xdr:to>
      <xdr:col>76</xdr:col>
      <xdr:colOff>165100</xdr:colOff>
      <xdr:row>76</xdr:row>
      <xdr:rowOff>130280</xdr:rowOff>
    </xdr:to>
    <xdr:sp macro="" textlink="">
      <xdr:nvSpPr>
        <xdr:cNvPr id="655" name="楕円 654"/>
        <xdr:cNvSpPr/>
      </xdr:nvSpPr>
      <xdr:spPr>
        <a:xfrm>
          <a:off x="14541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121407</xdr:rowOff>
    </xdr:from>
    <xdr:ext cx="534377" cy="259045"/>
    <xdr:sp macro="" textlink="">
      <xdr:nvSpPr>
        <xdr:cNvPr id="656" name="テキスト ボックス 655"/>
        <xdr:cNvSpPr txBox="1"/>
      </xdr:nvSpPr>
      <xdr:spPr>
        <a:xfrm>
          <a:off x="14325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84458</xdr:rowOff>
    </xdr:from>
    <xdr:to>
      <xdr:col>72</xdr:col>
      <xdr:colOff>38100</xdr:colOff>
      <xdr:row>77</xdr:row>
      <xdr:rowOff>14608</xdr:rowOff>
    </xdr:to>
    <xdr:sp macro="" textlink="">
      <xdr:nvSpPr>
        <xdr:cNvPr id="657" name="楕円 656"/>
        <xdr:cNvSpPr/>
      </xdr:nvSpPr>
      <xdr:spPr>
        <a:xfrm>
          <a:off x="13652500" y="131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5735</xdr:rowOff>
    </xdr:from>
    <xdr:ext cx="534377" cy="259045"/>
    <xdr:sp macro="" textlink="">
      <xdr:nvSpPr>
        <xdr:cNvPr id="658" name="テキスト ボックス 657"/>
        <xdr:cNvSpPr txBox="1"/>
      </xdr:nvSpPr>
      <xdr:spPr>
        <a:xfrm>
          <a:off x="13436111" y="132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91872</xdr:rowOff>
    </xdr:from>
    <xdr:to>
      <xdr:col>67</xdr:col>
      <xdr:colOff>101600</xdr:colOff>
      <xdr:row>77</xdr:row>
      <xdr:rowOff>22022</xdr:rowOff>
    </xdr:to>
    <xdr:sp macro="" textlink="">
      <xdr:nvSpPr>
        <xdr:cNvPr id="659" name="楕円 658"/>
        <xdr:cNvSpPr/>
      </xdr:nvSpPr>
      <xdr:spPr>
        <a:xfrm>
          <a:off x="12763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13149</xdr:rowOff>
    </xdr:from>
    <xdr:ext cx="534377" cy="259045"/>
    <xdr:sp macro="" textlink="">
      <xdr:nvSpPr>
        <xdr:cNvPr id="660" name="テキスト ボックス 659"/>
        <xdr:cNvSpPr txBox="1"/>
      </xdr:nvSpPr>
      <xdr:spPr>
        <a:xfrm>
          <a:off x="12547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143890</xdr:rowOff>
    </xdr:from>
    <xdr:to>
      <xdr:col>85</xdr:col>
      <xdr:colOff>127000</xdr:colOff>
      <xdr:row>96</xdr:row>
      <xdr:rowOff>45338</xdr:rowOff>
    </xdr:to>
    <xdr:cxnSp macro="">
      <xdr:nvCxnSpPr>
        <xdr:cNvPr id="689" name="直線コネクタ 688"/>
        <xdr:cNvCxnSpPr/>
      </xdr:nvCxnSpPr>
      <xdr:spPr>
        <a:xfrm>
          <a:off x="15481300" y="16088740"/>
          <a:ext cx="8382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0" name="積立金平均値テキスト"/>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38100</xdr:rowOff>
    </xdr:from>
    <xdr:to>
      <xdr:col>81</xdr:col>
      <xdr:colOff>50800</xdr:colOff>
      <xdr:row>93</xdr:row>
      <xdr:rowOff>143890</xdr:rowOff>
    </xdr:to>
    <xdr:cxnSp macro="">
      <xdr:nvCxnSpPr>
        <xdr:cNvPr id="692" name="直線コネクタ 691"/>
        <xdr:cNvCxnSpPr/>
      </xdr:nvCxnSpPr>
      <xdr:spPr>
        <a:xfrm>
          <a:off x="14592300" y="15982950"/>
          <a:ext cx="889000" cy="1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4" name="テキスト ボックス 693"/>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127000</xdr:rowOff>
    </xdr:from>
    <xdr:to>
      <xdr:col>76</xdr:col>
      <xdr:colOff>114300</xdr:colOff>
      <xdr:row>93</xdr:row>
      <xdr:rowOff>38100</xdr:rowOff>
    </xdr:to>
    <xdr:cxnSp macro="">
      <xdr:nvCxnSpPr>
        <xdr:cNvPr id="695" name="直線コネクタ 694"/>
        <xdr:cNvCxnSpPr/>
      </xdr:nvCxnSpPr>
      <xdr:spPr>
        <a:xfrm>
          <a:off x="13703300" y="1572895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7" name="テキスト ボックス 696"/>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127000</xdr:rowOff>
    </xdr:from>
    <xdr:to>
      <xdr:col>71</xdr:col>
      <xdr:colOff>177800</xdr:colOff>
      <xdr:row>94</xdr:row>
      <xdr:rowOff>154687</xdr:rowOff>
    </xdr:to>
    <xdr:cxnSp macro="">
      <xdr:nvCxnSpPr>
        <xdr:cNvPr id="698" name="直線コネクタ 697"/>
        <xdr:cNvCxnSpPr/>
      </xdr:nvCxnSpPr>
      <xdr:spPr>
        <a:xfrm flipV="1">
          <a:off x="12814300" y="15728950"/>
          <a:ext cx="889000" cy="5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0" name="テキスト ボックス 699"/>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2" name="テキスト ボックス 701"/>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165988</xdr:rowOff>
    </xdr:from>
    <xdr:to>
      <xdr:col>85</xdr:col>
      <xdr:colOff>177800</xdr:colOff>
      <xdr:row>96</xdr:row>
      <xdr:rowOff>96138</xdr:rowOff>
    </xdr:to>
    <xdr:sp macro="" textlink="">
      <xdr:nvSpPr>
        <xdr:cNvPr id="708" name="楕円 707"/>
        <xdr:cNvSpPr/>
      </xdr:nvSpPr>
      <xdr:spPr>
        <a:xfrm>
          <a:off x="162687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17415</xdr:rowOff>
    </xdr:from>
    <xdr:ext cx="469744" cy="259045"/>
    <xdr:sp macro="" textlink="">
      <xdr:nvSpPr>
        <xdr:cNvPr id="709" name="積立金該当値テキスト"/>
        <xdr:cNvSpPr txBox="1"/>
      </xdr:nvSpPr>
      <xdr:spPr>
        <a:xfrm>
          <a:off x="16370300" y="1630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93090</xdr:rowOff>
    </xdr:from>
    <xdr:to>
      <xdr:col>81</xdr:col>
      <xdr:colOff>101600</xdr:colOff>
      <xdr:row>94</xdr:row>
      <xdr:rowOff>23240</xdr:rowOff>
    </xdr:to>
    <xdr:sp macro="" textlink="">
      <xdr:nvSpPr>
        <xdr:cNvPr id="710" name="楕円 709"/>
        <xdr:cNvSpPr/>
      </xdr:nvSpPr>
      <xdr:spPr>
        <a:xfrm>
          <a:off x="15430500" y="160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39767</xdr:rowOff>
    </xdr:from>
    <xdr:ext cx="469744" cy="259045"/>
    <xdr:sp macro="" textlink="">
      <xdr:nvSpPr>
        <xdr:cNvPr id="711" name="テキスト ボックス 710"/>
        <xdr:cNvSpPr txBox="1"/>
      </xdr:nvSpPr>
      <xdr:spPr>
        <a:xfrm>
          <a:off x="15246428" y="158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158750</xdr:rowOff>
    </xdr:from>
    <xdr:to>
      <xdr:col>76</xdr:col>
      <xdr:colOff>165100</xdr:colOff>
      <xdr:row>93</xdr:row>
      <xdr:rowOff>88900</xdr:rowOff>
    </xdr:to>
    <xdr:sp macro="" textlink="">
      <xdr:nvSpPr>
        <xdr:cNvPr id="712" name="楕円 711"/>
        <xdr:cNvSpPr/>
      </xdr:nvSpPr>
      <xdr:spPr>
        <a:xfrm>
          <a:off x="14541500" y="15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105427</xdr:rowOff>
    </xdr:from>
    <xdr:ext cx="469744" cy="259045"/>
    <xdr:sp macro="" textlink="">
      <xdr:nvSpPr>
        <xdr:cNvPr id="713" name="テキスト ボックス 712"/>
        <xdr:cNvSpPr txBox="1"/>
      </xdr:nvSpPr>
      <xdr:spPr>
        <a:xfrm>
          <a:off x="14357428" y="1570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76200</xdr:rowOff>
    </xdr:from>
    <xdr:to>
      <xdr:col>72</xdr:col>
      <xdr:colOff>38100</xdr:colOff>
      <xdr:row>92</xdr:row>
      <xdr:rowOff>6350</xdr:rowOff>
    </xdr:to>
    <xdr:sp macro="" textlink="">
      <xdr:nvSpPr>
        <xdr:cNvPr id="714" name="楕円 713"/>
        <xdr:cNvSpPr/>
      </xdr:nvSpPr>
      <xdr:spPr>
        <a:xfrm>
          <a:off x="13652500" y="156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22877</xdr:rowOff>
    </xdr:from>
    <xdr:ext cx="534377" cy="259045"/>
    <xdr:sp macro="" textlink="">
      <xdr:nvSpPr>
        <xdr:cNvPr id="715" name="テキスト ボックス 714"/>
        <xdr:cNvSpPr txBox="1"/>
      </xdr:nvSpPr>
      <xdr:spPr>
        <a:xfrm>
          <a:off x="13436111" y="154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103887</xdr:rowOff>
    </xdr:from>
    <xdr:to>
      <xdr:col>67</xdr:col>
      <xdr:colOff>101600</xdr:colOff>
      <xdr:row>95</xdr:row>
      <xdr:rowOff>34037</xdr:rowOff>
    </xdr:to>
    <xdr:sp macro="" textlink="">
      <xdr:nvSpPr>
        <xdr:cNvPr id="716" name="楕円 715"/>
        <xdr:cNvSpPr/>
      </xdr:nvSpPr>
      <xdr:spPr>
        <a:xfrm>
          <a:off x="12763500" y="16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50564</xdr:rowOff>
    </xdr:from>
    <xdr:ext cx="469744" cy="259045"/>
    <xdr:sp macro="" textlink="">
      <xdr:nvSpPr>
        <xdr:cNvPr id="717" name="テキスト ボックス 716"/>
        <xdr:cNvSpPr txBox="1"/>
      </xdr:nvSpPr>
      <xdr:spPr>
        <a:xfrm>
          <a:off x="12579428" y="159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93218</xdr:rowOff>
    </xdr:from>
    <xdr:to>
      <xdr:col>116</xdr:col>
      <xdr:colOff>63500</xdr:colOff>
      <xdr:row>32</xdr:row>
      <xdr:rowOff>7112</xdr:rowOff>
    </xdr:to>
    <xdr:cxnSp macro="">
      <xdr:nvCxnSpPr>
        <xdr:cNvPr id="746" name="直線コネクタ 745"/>
        <xdr:cNvCxnSpPr/>
      </xdr:nvCxnSpPr>
      <xdr:spPr>
        <a:xfrm>
          <a:off x="21323300" y="5408168"/>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7" name="投資及び出資金平均値テキスト"/>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142367</xdr:rowOff>
    </xdr:from>
    <xdr:to>
      <xdr:col>111</xdr:col>
      <xdr:colOff>177800</xdr:colOff>
      <xdr:row>31</xdr:row>
      <xdr:rowOff>93218</xdr:rowOff>
    </xdr:to>
    <xdr:cxnSp macro="">
      <xdr:nvCxnSpPr>
        <xdr:cNvPr id="749" name="直線コネクタ 748"/>
        <xdr:cNvCxnSpPr/>
      </xdr:nvCxnSpPr>
      <xdr:spPr>
        <a:xfrm>
          <a:off x="20434300" y="528586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1" name="テキスト ボックス 750"/>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142367</xdr:rowOff>
    </xdr:from>
    <xdr:to>
      <xdr:col>107</xdr:col>
      <xdr:colOff>50800</xdr:colOff>
      <xdr:row>31</xdr:row>
      <xdr:rowOff>108077</xdr:rowOff>
    </xdr:to>
    <xdr:cxnSp macro="">
      <xdr:nvCxnSpPr>
        <xdr:cNvPr id="752" name="直線コネクタ 751"/>
        <xdr:cNvCxnSpPr/>
      </xdr:nvCxnSpPr>
      <xdr:spPr>
        <a:xfrm flipV="1">
          <a:off x="19545300" y="5285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4" name="テキスト ボックス 753"/>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108077</xdr:rowOff>
    </xdr:from>
    <xdr:to>
      <xdr:col>102</xdr:col>
      <xdr:colOff>114300</xdr:colOff>
      <xdr:row>32</xdr:row>
      <xdr:rowOff>98933</xdr:rowOff>
    </xdr:to>
    <xdr:cxnSp macro="">
      <xdr:nvCxnSpPr>
        <xdr:cNvPr id="755" name="直線コネクタ 754"/>
        <xdr:cNvCxnSpPr/>
      </xdr:nvCxnSpPr>
      <xdr:spPr>
        <a:xfrm flipV="1">
          <a:off x="18656300" y="542302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7" name="テキスト ボックス 756"/>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26179</xdr:rowOff>
    </xdr:from>
    <xdr:ext cx="469744" cy="259045"/>
    <xdr:sp macro="" textlink="">
      <xdr:nvSpPr>
        <xdr:cNvPr id="759" name="テキスト ボックス 758"/>
        <xdr:cNvSpPr txBox="1"/>
      </xdr:nvSpPr>
      <xdr:spPr>
        <a:xfrm>
          <a:off x="18421428" y="58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127762</xdr:rowOff>
    </xdr:from>
    <xdr:to>
      <xdr:col>116</xdr:col>
      <xdr:colOff>114300</xdr:colOff>
      <xdr:row>32</xdr:row>
      <xdr:rowOff>57912</xdr:rowOff>
    </xdr:to>
    <xdr:sp macro="" textlink="">
      <xdr:nvSpPr>
        <xdr:cNvPr id="765" name="楕円 764"/>
        <xdr:cNvSpPr/>
      </xdr:nvSpPr>
      <xdr:spPr>
        <a:xfrm>
          <a:off x="221107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150639</xdr:rowOff>
    </xdr:from>
    <xdr:ext cx="469744" cy="259045"/>
    <xdr:sp macro="" textlink="">
      <xdr:nvSpPr>
        <xdr:cNvPr id="766" name="投資及び出資金該当値テキスト"/>
        <xdr:cNvSpPr txBox="1"/>
      </xdr:nvSpPr>
      <xdr:spPr>
        <a:xfrm>
          <a:off x="22212300" y="5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42418</xdr:rowOff>
    </xdr:from>
    <xdr:to>
      <xdr:col>112</xdr:col>
      <xdr:colOff>38100</xdr:colOff>
      <xdr:row>31</xdr:row>
      <xdr:rowOff>144018</xdr:rowOff>
    </xdr:to>
    <xdr:sp macro="" textlink="">
      <xdr:nvSpPr>
        <xdr:cNvPr id="767" name="楕円 766"/>
        <xdr:cNvSpPr/>
      </xdr:nvSpPr>
      <xdr:spPr>
        <a:xfrm>
          <a:off x="21272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160545</xdr:rowOff>
    </xdr:from>
    <xdr:ext cx="469744" cy="259045"/>
    <xdr:sp macro="" textlink="">
      <xdr:nvSpPr>
        <xdr:cNvPr id="768" name="テキスト ボックス 767"/>
        <xdr:cNvSpPr txBox="1"/>
      </xdr:nvSpPr>
      <xdr:spPr>
        <a:xfrm>
          <a:off x="21088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91567</xdr:rowOff>
    </xdr:from>
    <xdr:to>
      <xdr:col>107</xdr:col>
      <xdr:colOff>101600</xdr:colOff>
      <xdr:row>31</xdr:row>
      <xdr:rowOff>21717</xdr:rowOff>
    </xdr:to>
    <xdr:sp macro="" textlink="">
      <xdr:nvSpPr>
        <xdr:cNvPr id="769" name="楕円 768"/>
        <xdr:cNvSpPr/>
      </xdr:nvSpPr>
      <xdr:spPr>
        <a:xfrm>
          <a:off x="2038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38244</xdr:rowOff>
    </xdr:from>
    <xdr:ext cx="469744" cy="259045"/>
    <xdr:sp macro="" textlink="">
      <xdr:nvSpPr>
        <xdr:cNvPr id="770" name="テキスト ボックス 769"/>
        <xdr:cNvSpPr txBox="1"/>
      </xdr:nvSpPr>
      <xdr:spPr>
        <a:xfrm>
          <a:off x="20199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57277</xdr:rowOff>
    </xdr:from>
    <xdr:to>
      <xdr:col>102</xdr:col>
      <xdr:colOff>165100</xdr:colOff>
      <xdr:row>31</xdr:row>
      <xdr:rowOff>158877</xdr:rowOff>
    </xdr:to>
    <xdr:sp macro="" textlink="">
      <xdr:nvSpPr>
        <xdr:cNvPr id="771" name="楕円 770"/>
        <xdr:cNvSpPr/>
      </xdr:nvSpPr>
      <xdr:spPr>
        <a:xfrm>
          <a:off x="19494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3954</xdr:rowOff>
    </xdr:from>
    <xdr:ext cx="469744" cy="259045"/>
    <xdr:sp macro="" textlink="">
      <xdr:nvSpPr>
        <xdr:cNvPr id="772" name="テキスト ボックス 771"/>
        <xdr:cNvSpPr txBox="1"/>
      </xdr:nvSpPr>
      <xdr:spPr>
        <a:xfrm>
          <a:off x="19310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48133</xdr:rowOff>
    </xdr:from>
    <xdr:to>
      <xdr:col>98</xdr:col>
      <xdr:colOff>38100</xdr:colOff>
      <xdr:row>32</xdr:row>
      <xdr:rowOff>149733</xdr:rowOff>
    </xdr:to>
    <xdr:sp macro="" textlink="">
      <xdr:nvSpPr>
        <xdr:cNvPr id="773" name="楕円 772"/>
        <xdr:cNvSpPr/>
      </xdr:nvSpPr>
      <xdr:spPr>
        <a:xfrm>
          <a:off x="186055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166260</xdr:rowOff>
    </xdr:from>
    <xdr:ext cx="469744" cy="259045"/>
    <xdr:sp macro="" textlink="">
      <xdr:nvSpPr>
        <xdr:cNvPr id="774" name="テキスト ボックス 773"/>
        <xdr:cNvSpPr txBox="1"/>
      </xdr:nvSpPr>
      <xdr:spPr>
        <a:xfrm>
          <a:off x="18421428" y="53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166994</xdr:rowOff>
    </xdr:from>
    <xdr:to>
      <xdr:col>116</xdr:col>
      <xdr:colOff>63500</xdr:colOff>
      <xdr:row>59</xdr:row>
      <xdr:rowOff>38659</xdr:rowOff>
    </xdr:to>
    <xdr:cxnSp macro="">
      <xdr:nvCxnSpPr>
        <xdr:cNvPr id="803" name="直線コネクタ 802"/>
        <xdr:cNvCxnSpPr/>
      </xdr:nvCxnSpPr>
      <xdr:spPr>
        <a:xfrm flipV="1">
          <a:off x="21323300" y="10111094"/>
          <a:ext cx="8382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36206</xdr:rowOff>
    </xdr:from>
    <xdr:to>
      <xdr:col>111</xdr:col>
      <xdr:colOff>177800</xdr:colOff>
      <xdr:row>59</xdr:row>
      <xdr:rowOff>38659</xdr:rowOff>
    </xdr:to>
    <xdr:cxnSp macro="">
      <xdr:nvCxnSpPr>
        <xdr:cNvPr id="806" name="直線コネクタ 805"/>
        <xdr:cNvCxnSpPr/>
      </xdr:nvCxnSpPr>
      <xdr:spPr>
        <a:xfrm>
          <a:off x="20434300" y="10151756"/>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8" name="テキスト ボックス 807"/>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164419</xdr:rowOff>
    </xdr:from>
    <xdr:to>
      <xdr:col>107</xdr:col>
      <xdr:colOff>50800</xdr:colOff>
      <xdr:row>59</xdr:row>
      <xdr:rowOff>36206</xdr:rowOff>
    </xdr:to>
    <xdr:cxnSp macro="">
      <xdr:nvCxnSpPr>
        <xdr:cNvPr id="809" name="直線コネクタ 808"/>
        <xdr:cNvCxnSpPr/>
      </xdr:nvCxnSpPr>
      <xdr:spPr>
        <a:xfrm>
          <a:off x="19545300" y="10108519"/>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1" name="テキスト ボックス 810"/>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164419</xdr:rowOff>
    </xdr:from>
    <xdr:to>
      <xdr:col>102</xdr:col>
      <xdr:colOff>114300</xdr:colOff>
      <xdr:row>59</xdr:row>
      <xdr:rowOff>28837</xdr:rowOff>
    </xdr:to>
    <xdr:cxnSp macro="">
      <xdr:nvCxnSpPr>
        <xdr:cNvPr id="812" name="直線コネクタ 811"/>
        <xdr:cNvCxnSpPr/>
      </xdr:nvCxnSpPr>
      <xdr:spPr>
        <a:xfrm flipV="1">
          <a:off x="18656300" y="10108519"/>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4" name="テキスト ボックス 813"/>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6" name="テキスト ボックス 815"/>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116194</xdr:rowOff>
    </xdr:from>
    <xdr:to>
      <xdr:col>116</xdr:col>
      <xdr:colOff>114300</xdr:colOff>
      <xdr:row>59</xdr:row>
      <xdr:rowOff>46344</xdr:rowOff>
    </xdr:to>
    <xdr:sp macro="" textlink="">
      <xdr:nvSpPr>
        <xdr:cNvPr id="822" name="楕円 821"/>
        <xdr:cNvSpPr/>
      </xdr:nvSpPr>
      <xdr:spPr>
        <a:xfrm>
          <a:off x="22110700" y="100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31121</xdr:rowOff>
    </xdr:from>
    <xdr:ext cx="469744" cy="259045"/>
    <xdr:sp macro="" textlink="">
      <xdr:nvSpPr>
        <xdr:cNvPr id="823" name="貸付金該当値テキスト"/>
        <xdr:cNvSpPr txBox="1"/>
      </xdr:nvSpPr>
      <xdr:spPr>
        <a:xfrm>
          <a:off x="22212300" y="997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159309</xdr:rowOff>
    </xdr:from>
    <xdr:to>
      <xdr:col>112</xdr:col>
      <xdr:colOff>38100</xdr:colOff>
      <xdr:row>59</xdr:row>
      <xdr:rowOff>89459</xdr:rowOff>
    </xdr:to>
    <xdr:sp macro="" textlink="">
      <xdr:nvSpPr>
        <xdr:cNvPr id="824" name="楕円 823"/>
        <xdr:cNvSpPr/>
      </xdr:nvSpPr>
      <xdr:spPr>
        <a:xfrm>
          <a:off x="21272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80586</xdr:rowOff>
    </xdr:from>
    <xdr:ext cx="378565" cy="259045"/>
    <xdr:sp macro="" textlink="">
      <xdr:nvSpPr>
        <xdr:cNvPr id="825" name="テキスト ボックス 824"/>
        <xdr:cNvSpPr txBox="1"/>
      </xdr:nvSpPr>
      <xdr:spPr>
        <a:xfrm>
          <a:off x="21134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156856</xdr:rowOff>
    </xdr:from>
    <xdr:to>
      <xdr:col>107</xdr:col>
      <xdr:colOff>101600</xdr:colOff>
      <xdr:row>59</xdr:row>
      <xdr:rowOff>87006</xdr:rowOff>
    </xdr:to>
    <xdr:sp macro="" textlink="">
      <xdr:nvSpPr>
        <xdr:cNvPr id="826" name="楕円 825"/>
        <xdr:cNvSpPr/>
      </xdr:nvSpPr>
      <xdr:spPr>
        <a:xfrm>
          <a:off x="20383500" y="101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78133</xdr:rowOff>
    </xdr:from>
    <xdr:ext cx="469744" cy="259045"/>
    <xdr:sp macro="" textlink="">
      <xdr:nvSpPr>
        <xdr:cNvPr id="827" name="テキスト ボックス 826"/>
        <xdr:cNvSpPr txBox="1"/>
      </xdr:nvSpPr>
      <xdr:spPr>
        <a:xfrm>
          <a:off x="20199428" y="101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113619</xdr:rowOff>
    </xdr:from>
    <xdr:to>
      <xdr:col>102</xdr:col>
      <xdr:colOff>165100</xdr:colOff>
      <xdr:row>59</xdr:row>
      <xdr:rowOff>43769</xdr:rowOff>
    </xdr:to>
    <xdr:sp macro="" textlink="">
      <xdr:nvSpPr>
        <xdr:cNvPr id="828" name="楕円 827"/>
        <xdr:cNvSpPr/>
      </xdr:nvSpPr>
      <xdr:spPr>
        <a:xfrm>
          <a:off x="19494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34896</xdr:rowOff>
    </xdr:from>
    <xdr:ext cx="469744" cy="259045"/>
    <xdr:sp macro="" textlink="">
      <xdr:nvSpPr>
        <xdr:cNvPr id="829" name="テキスト ボックス 828"/>
        <xdr:cNvSpPr txBox="1"/>
      </xdr:nvSpPr>
      <xdr:spPr>
        <a:xfrm>
          <a:off x="19310428" y="1015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149487</xdr:rowOff>
    </xdr:from>
    <xdr:to>
      <xdr:col>98</xdr:col>
      <xdr:colOff>38100</xdr:colOff>
      <xdr:row>59</xdr:row>
      <xdr:rowOff>79637</xdr:rowOff>
    </xdr:to>
    <xdr:sp macro="" textlink="">
      <xdr:nvSpPr>
        <xdr:cNvPr id="830" name="楕円 829"/>
        <xdr:cNvSpPr/>
      </xdr:nvSpPr>
      <xdr:spPr>
        <a:xfrm>
          <a:off x="18605500" y="100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70764</xdr:rowOff>
    </xdr:from>
    <xdr:ext cx="469744" cy="259045"/>
    <xdr:sp macro="" textlink="">
      <xdr:nvSpPr>
        <xdr:cNvPr id="831" name="テキスト ボックス 830"/>
        <xdr:cNvSpPr txBox="1"/>
      </xdr:nvSpPr>
      <xdr:spPr>
        <a:xfrm>
          <a:off x="18421428" y="101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117069</xdr:rowOff>
    </xdr:from>
    <xdr:to>
      <xdr:col>116</xdr:col>
      <xdr:colOff>63500</xdr:colOff>
      <xdr:row>74</xdr:row>
      <xdr:rowOff>146969</xdr:rowOff>
    </xdr:to>
    <xdr:cxnSp macro="">
      <xdr:nvCxnSpPr>
        <xdr:cNvPr id="859" name="直線コネクタ 858"/>
        <xdr:cNvCxnSpPr/>
      </xdr:nvCxnSpPr>
      <xdr:spPr>
        <a:xfrm>
          <a:off x="21323300" y="12804369"/>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0"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117069</xdr:rowOff>
    </xdr:from>
    <xdr:to>
      <xdr:col>111</xdr:col>
      <xdr:colOff>177800</xdr:colOff>
      <xdr:row>75</xdr:row>
      <xdr:rowOff>41128</xdr:rowOff>
    </xdr:to>
    <xdr:cxnSp macro="">
      <xdr:nvCxnSpPr>
        <xdr:cNvPr id="862" name="直線コネクタ 861"/>
        <xdr:cNvCxnSpPr/>
      </xdr:nvCxnSpPr>
      <xdr:spPr>
        <a:xfrm flipV="1">
          <a:off x="20434300" y="12804369"/>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41128</xdr:rowOff>
    </xdr:from>
    <xdr:to>
      <xdr:col>107</xdr:col>
      <xdr:colOff>50800</xdr:colOff>
      <xdr:row>75</xdr:row>
      <xdr:rowOff>51140</xdr:rowOff>
    </xdr:to>
    <xdr:cxnSp macro="">
      <xdr:nvCxnSpPr>
        <xdr:cNvPr id="865" name="直線コネクタ 864"/>
        <xdr:cNvCxnSpPr/>
      </xdr:nvCxnSpPr>
      <xdr:spPr>
        <a:xfrm flipV="1">
          <a:off x="19545300" y="1289987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75509</xdr:rowOff>
    </xdr:from>
    <xdr:to>
      <xdr:col>102</xdr:col>
      <xdr:colOff>114300</xdr:colOff>
      <xdr:row>75</xdr:row>
      <xdr:rowOff>51140</xdr:rowOff>
    </xdr:to>
    <xdr:cxnSp macro="">
      <xdr:nvCxnSpPr>
        <xdr:cNvPr id="868" name="直線コネクタ 867"/>
        <xdr:cNvCxnSpPr/>
      </xdr:nvCxnSpPr>
      <xdr:spPr>
        <a:xfrm>
          <a:off x="18656300" y="12762809"/>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72" name="テキスト ボックス 871"/>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96169</xdr:rowOff>
    </xdr:from>
    <xdr:to>
      <xdr:col>116</xdr:col>
      <xdr:colOff>114300</xdr:colOff>
      <xdr:row>75</xdr:row>
      <xdr:rowOff>26319</xdr:rowOff>
    </xdr:to>
    <xdr:sp macro="" textlink="">
      <xdr:nvSpPr>
        <xdr:cNvPr id="878" name="楕円 877"/>
        <xdr:cNvSpPr/>
      </xdr:nvSpPr>
      <xdr:spPr>
        <a:xfrm>
          <a:off x="22110700" y="127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74596</xdr:rowOff>
    </xdr:from>
    <xdr:ext cx="534377" cy="259045"/>
    <xdr:sp macro="" textlink="">
      <xdr:nvSpPr>
        <xdr:cNvPr id="879" name="繰出金該当値テキスト"/>
        <xdr:cNvSpPr txBox="1"/>
      </xdr:nvSpPr>
      <xdr:spPr>
        <a:xfrm>
          <a:off x="22212300" y="127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66269</xdr:rowOff>
    </xdr:from>
    <xdr:to>
      <xdr:col>112</xdr:col>
      <xdr:colOff>38100</xdr:colOff>
      <xdr:row>74</xdr:row>
      <xdr:rowOff>167869</xdr:rowOff>
    </xdr:to>
    <xdr:sp macro="" textlink="">
      <xdr:nvSpPr>
        <xdr:cNvPr id="880" name="楕円 879"/>
        <xdr:cNvSpPr/>
      </xdr:nvSpPr>
      <xdr:spPr>
        <a:xfrm>
          <a:off x="21272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158996</xdr:rowOff>
    </xdr:from>
    <xdr:ext cx="534377" cy="259045"/>
    <xdr:sp macro="" textlink="">
      <xdr:nvSpPr>
        <xdr:cNvPr id="881" name="テキスト ボックス 880"/>
        <xdr:cNvSpPr txBox="1"/>
      </xdr:nvSpPr>
      <xdr:spPr>
        <a:xfrm>
          <a:off x="21056111" y="128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161778</xdr:rowOff>
    </xdr:from>
    <xdr:to>
      <xdr:col>107</xdr:col>
      <xdr:colOff>101600</xdr:colOff>
      <xdr:row>75</xdr:row>
      <xdr:rowOff>91928</xdr:rowOff>
    </xdr:to>
    <xdr:sp macro="" textlink="">
      <xdr:nvSpPr>
        <xdr:cNvPr id="882" name="楕円 881"/>
        <xdr:cNvSpPr/>
      </xdr:nvSpPr>
      <xdr:spPr>
        <a:xfrm>
          <a:off x="203835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83055</xdr:rowOff>
    </xdr:from>
    <xdr:ext cx="534377" cy="259045"/>
    <xdr:sp macro="" textlink="">
      <xdr:nvSpPr>
        <xdr:cNvPr id="883" name="テキスト ボックス 882"/>
        <xdr:cNvSpPr txBox="1"/>
      </xdr:nvSpPr>
      <xdr:spPr>
        <a:xfrm>
          <a:off x="20167111" y="129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340</xdr:rowOff>
    </xdr:from>
    <xdr:to>
      <xdr:col>102</xdr:col>
      <xdr:colOff>165100</xdr:colOff>
      <xdr:row>75</xdr:row>
      <xdr:rowOff>101940</xdr:rowOff>
    </xdr:to>
    <xdr:sp macro="" textlink="">
      <xdr:nvSpPr>
        <xdr:cNvPr id="884" name="楕円 883"/>
        <xdr:cNvSpPr/>
      </xdr:nvSpPr>
      <xdr:spPr>
        <a:xfrm>
          <a:off x="19494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93067</xdr:rowOff>
    </xdr:from>
    <xdr:ext cx="534377" cy="259045"/>
    <xdr:sp macro="" textlink="">
      <xdr:nvSpPr>
        <xdr:cNvPr id="885" name="テキスト ボックス 884"/>
        <xdr:cNvSpPr txBox="1"/>
      </xdr:nvSpPr>
      <xdr:spPr>
        <a:xfrm>
          <a:off x="19278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24709</xdr:rowOff>
    </xdr:from>
    <xdr:to>
      <xdr:col>98</xdr:col>
      <xdr:colOff>38100</xdr:colOff>
      <xdr:row>74</xdr:row>
      <xdr:rowOff>126309</xdr:rowOff>
    </xdr:to>
    <xdr:sp macro="" textlink="">
      <xdr:nvSpPr>
        <xdr:cNvPr id="886" name="楕円 885"/>
        <xdr:cNvSpPr/>
      </xdr:nvSpPr>
      <xdr:spPr>
        <a:xfrm>
          <a:off x="18605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142836</xdr:rowOff>
    </xdr:from>
    <xdr:ext cx="534377" cy="259045"/>
    <xdr:sp macro="" textlink="">
      <xdr:nvSpPr>
        <xdr:cNvPr id="887" name="テキスト ボックス 886"/>
        <xdr:cNvSpPr txBox="1"/>
      </xdr:nvSpPr>
      <xdr:spPr>
        <a:xfrm>
          <a:off x="18389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人件費は、県費負担教職員の権限移譲に伴う給与費負担の増により平成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年度に大きく増加し、以降はほぼ横ばいとなっていましたが、</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令和２年度は会計年度任用職員制度の導入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により増加しています。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　物件費は、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等の配備等により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10.4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％上昇していますが、類似団体内平均値も同程度上昇しており、同値を下回っています。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扶助費は、施設型給付費の増加等、社会保障関係経費の増に加え、令和２年度は子育て世帯臨時特別給付金やひとり親世帯臨時特別給付金の皆増により、右肩上がりに増加しています。</a:t>
          </a:r>
          <a:endParaRPr kumimoji="1" lang="en-US" altLang="ja-JP" sz="1300" b="0" i="0" u="none" strike="noStrike" kern="0" cap="none" spc="0" normalizeH="0" baseline="0" noProof="0">
            <a:ln>
              <a:noFill/>
            </a:ln>
            <a:solidFill>
              <a:srgbClr val="00B0F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補助費等は、特別定額給付金（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百万円）の皆増等により大幅に増加しましたが、類似団体平均は下回っています。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普通建設事業費（新規整備）は、小・中学校への空調整備費が減少した一方で、斎場施設関連整備や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整備により増加しています。普通建設事業費（更新整備）は、し尿処理施設の改修等により増加していますが、類似団体平均は下回っています。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積立金は、庁舎整備基金への積立額の減少等により、３年連続で減少し、類似団体内平均と同水準となりました。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46627</xdr:rowOff>
    </xdr:from>
    <xdr:to>
      <xdr:col>24</xdr:col>
      <xdr:colOff>63500</xdr:colOff>
      <xdr:row>32</xdr:row>
      <xdr:rowOff>170724</xdr:rowOff>
    </xdr:to>
    <xdr:cxnSp macro="">
      <xdr:nvCxnSpPr>
        <xdr:cNvPr id="63" name="直線コネクタ 62"/>
        <xdr:cNvCxnSpPr/>
      </xdr:nvCxnSpPr>
      <xdr:spPr>
        <a:xfrm>
          <a:off x="3797300" y="553302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30299</xdr:rowOff>
    </xdr:from>
    <xdr:to>
      <xdr:col>19</xdr:col>
      <xdr:colOff>177800</xdr:colOff>
      <xdr:row>32</xdr:row>
      <xdr:rowOff>46627</xdr:rowOff>
    </xdr:to>
    <xdr:cxnSp macro="">
      <xdr:nvCxnSpPr>
        <xdr:cNvPr id="66" name="直線コネクタ 65"/>
        <xdr:cNvCxnSpPr/>
      </xdr:nvCxnSpPr>
      <xdr:spPr>
        <a:xfrm>
          <a:off x="2908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27033</xdr:rowOff>
    </xdr:from>
    <xdr:to>
      <xdr:col>15</xdr:col>
      <xdr:colOff>50800</xdr:colOff>
      <xdr:row>32</xdr:row>
      <xdr:rowOff>30299</xdr:rowOff>
    </xdr:to>
    <xdr:cxnSp macro="">
      <xdr:nvCxnSpPr>
        <xdr:cNvPr id="69" name="直線コネクタ 68"/>
        <xdr:cNvCxnSpPr/>
      </xdr:nvCxnSpPr>
      <xdr:spPr>
        <a:xfrm>
          <a:off x="2019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27033</xdr:rowOff>
    </xdr:from>
    <xdr:to>
      <xdr:col>10</xdr:col>
      <xdr:colOff>114300</xdr:colOff>
      <xdr:row>32</xdr:row>
      <xdr:rowOff>31931</xdr:rowOff>
    </xdr:to>
    <xdr:cxnSp macro="">
      <xdr:nvCxnSpPr>
        <xdr:cNvPr id="72" name="直線コネクタ 71"/>
        <xdr:cNvCxnSpPr/>
      </xdr:nvCxnSpPr>
      <xdr:spPr>
        <a:xfrm flipV="1">
          <a:off x="1130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119924</xdr:rowOff>
    </xdr:from>
    <xdr:to>
      <xdr:col>24</xdr:col>
      <xdr:colOff>114300</xdr:colOff>
      <xdr:row>33</xdr:row>
      <xdr:rowOff>50074</xdr:rowOff>
    </xdr:to>
    <xdr:sp macro="" textlink="">
      <xdr:nvSpPr>
        <xdr:cNvPr id="82" name="楕円 81"/>
        <xdr:cNvSpPr/>
      </xdr:nvSpPr>
      <xdr:spPr>
        <a:xfrm>
          <a:off x="4584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142801</xdr:rowOff>
    </xdr:from>
    <xdr:ext cx="469744" cy="259045"/>
    <xdr:sp macro="" textlink="">
      <xdr:nvSpPr>
        <xdr:cNvPr id="83" name="議会費該当値テキスト"/>
        <xdr:cNvSpPr txBox="1"/>
      </xdr:nvSpPr>
      <xdr:spPr>
        <a:xfrm>
          <a:off x="4686300" y="54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167277</xdr:rowOff>
    </xdr:from>
    <xdr:to>
      <xdr:col>20</xdr:col>
      <xdr:colOff>38100</xdr:colOff>
      <xdr:row>32</xdr:row>
      <xdr:rowOff>97427</xdr:rowOff>
    </xdr:to>
    <xdr:sp macro="" textlink="">
      <xdr:nvSpPr>
        <xdr:cNvPr id="84" name="楕円 83"/>
        <xdr:cNvSpPr/>
      </xdr:nvSpPr>
      <xdr:spPr>
        <a:xfrm>
          <a:off x="3746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113954</xdr:rowOff>
    </xdr:from>
    <xdr:ext cx="469744" cy="259045"/>
    <xdr:sp macro="" textlink="">
      <xdr:nvSpPr>
        <xdr:cNvPr id="85" name="テキスト ボックス 84"/>
        <xdr:cNvSpPr txBox="1"/>
      </xdr:nvSpPr>
      <xdr:spPr>
        <a:xfrm>
          <a:off x="3562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150949</xdr:rowOff>
    </xdr:from>
    <xdr:to>
      <xdr:col>15</xdr:col>
      <xdr:colOff>101600</xdr:colOff>
      <xdr:row>32</xdr:row>
      <xdr:rowOff>81099</xdr:rowOff>
    </xdr:to>
    <xdr:sp macro="" textlink="">
      <xdr:nvSpPr>
        <xdr:cNvPr id="86" name="楕円 85"/>
        <xdr:cNvSpPr/>
      </xdr:nvSpPr>
      <xdr:spPr>
        <a:xfrm>
          <a:off x="2857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97626</xdr:rowOff>
    </xdr:from>
    <xdr:ext cx="469744" cy="259045"/>
    <xdr:sp macro="" textlink="">
      <xdr:nvSpPr>
        <xdr:cNvPr id="87" name="テキスト ボックス 86"/>
        <xdr:cNvSpPr txBox="1"/>
      </xdr:nvSpPr>
      <xdr:spPr>
        <a:xfrm>
          <a:off x="2673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147683</xdr:rowOff>
    </xdr:from>
    <xdr:to>
      <xdr:col>10</xdr:col>
      <xdr:colOff>165100</xdr:colOff>
      <xdr:row>32</xdr:row>
      <xdr:rowOff>77833</xdr:rowOff>
    </xdr:to>
    <xdr:sp macro="" textlink="">
      <xdr:nvSpPr>
        <xdr:cNvPr id="88" name="楕円 87"/>
        <xdr:cNvSpPr/>
      </xdr:nvSpPr>
      <xdr:spPr>
        <a:xfrm>
          <a:off x="1968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94360</xdr:rowOff>
    </xdr:from>
    <xdr:ext cx="469744" cy="259045"/>
    <xdr:sp macro="" textlink="">
      <xdr:nvSpPr>
        <xdr:cNvPr id="89" name="テキスト ボックス 88"/>
        <xdr:cNvSpPr txBox="1"/>
      </xdr:nvSpPr>
      <xdr:spPr>
        <a:xfrm>
          <a:off x="1784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152581</xdr:rowOff>
    </xdr:from>
    <xdr:to>
      <xdr:col>6</xdr:col>
      <xdr:colOff>38100</xdr:colOff>
      <xdr:row>32</xdr:row>
      <xdr:rowOff>82731</xdr:rowOff>
    </xdr:to>
    <xdr:sp macro="" textlink="">
      <xdr:nvSpPr>
        <xdr:cNvPr id="90" name="楕円 89"/>
        <xdr:cNvSpPr/>
      </xdr:nvSpPr>
      <xdr:spPr>
        <a:xfrm>
          <a:off x="1079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99258</xdr:rowOff>
    </xdr:from>
    <xdr:ext cx="469744" cy="259045"/>
    <xdr:sp macro="" textlink="">
      <xdr:nvSpPr>
        <xdr:cNvPr id="91" name="テキスト ボックス 90"/>
        <xdr:cNvSpPr txBox="1"/>
      </xdr:nvSpPr>
      <xdr:spPr>
        <a:xfrm>
          <a:off x="895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49733</xdr:rowOff>
    </xdr:from>
    <xdr:to>
      <xdr:col>24</xdr:col>
      <xdr:colOff>63500</xdr:colOff>
      <xdr:row>59</xdr:row>
      <xdr:rowOff>35052</xdr:rowOff>
    </xdr:to>
    <xdr:cxnSp macro="">
      <xdr:nvCxnSpPr>
        <xdr:cNvPr id="121" name="直線コネクタ 120"/>
        <xdr:cNvCxnSpPr/>
      </xdr:nvCxnSpPr>
      <xdr:spPr>
        <a:xfrm flipV="1">
          <a:off x="3797300" y="8793683"/>
          <a:ext cx="8382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145758</xdr:rowOff>
    </xdr:from>
    <xdr:to>
      <xdr:col>19</xdr:col>
      <xdr:colOff>177800</xdr:colOff>
      <xdr:row>59</xdr:row>
      <xdr:rowOff>35052</xdr:rowOff>
    </xdr:to>
    <xdr:cxnSp macro="">
      <xdr:nvCxnSpPr>
        <xdr:cNvPr id="124" name="直線コネクタ 123"/>
        <xdr:cNvCxnSpPr/>
      </xdr:nvCxnSpPr>
      <xdr:spPr>
        <a:xfrm>
          <a:off x="2908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106718</xdr:rowOff>
    </xdr:from>
    <xdr:to>
      <xdr:col>15</xdr:col>
      <xdr:colOff>50800</xdr:colOff>
      <xdr:row>58</xdr:row>
      <xdr:rowOff>145758</xdr:rowOff>
    </xdr:to>
    <xdr:cxnSp macro="">
      <xdr:nvCxnSpPr>
        <xdr:cNvPr id="127" name="直線コネクタ 126"/>
        <xdr:cNvCxnSpPr/>
      </xdr:nvCxnSpPr>
      <xdr:spPr>
        <a:xfrm>
          <a:off x="2019300" y="10050818"/>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106718</xdr:rowOff>
    </xdr:from>
    <xdr:to>
      <xdr:col>10</xdr:col>
      <xdr:colOff>114300</xdr:colOff>
      <xdr:row>59</xdr:row>
      <xdr:rowOff>4255</xdr:rowOff>
    </xdr:to>
    <xdr:cxnSp macro="">
      <xdr:nvCxnSpPr>
        <xdr:cNvPr id="130" name="直線コネクタ 129"/>
        <xdr:cNvCxnSpPr/>
      </xdr:nvCxnSpPr>
      <xdr:spPr>
        <a:xfrm flipV="1">
          <a:off x="1130300" y="10050818"/>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170383</xdr:rowOff>
    </xdr:from>
    <xdr:to>
      <xdr:col>24</xdr:col>
      <xdr:colOff>114300</xdr:colOff>
      <xdr:row>51</xdr:row>
      <xdr:rowOff>100533</xdr:rowOff>
    </xdr:to>
    <xdr:sp macro="" textlink="">
      <xdr:nvSpPr>
        <xdr:cNvPr id="140" name="楕円 139"/>
        <xdr:cNvSpPr/>
      </xdr:nvSpPr>
      <xdr:spPr>
        <a:xfrm>
          <a:off x="45847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85310</xdr:rowOff>
    </xdr:from>
    <xdr:ext cx="599010" cy="259045"/>
    <xdr:sp macro="" textlink="">
      <xdr:nvSpPr>
        <xdr:cNvPr id="141" name="総務費該当値テキスト"/>
        <xdr:cNvSpPr txBox="1"/>
      </xdr:nvSpPr>
      <xdr:spPr>
        <a:xfrm>
          <a:off x="4686300" y="86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155702</xdr:rowOff>
    </xdr:from>
    <xdr:to>
      <xdr:col>20</xdr:col>
      <xdr:colOff>38100</xdr:colOff>
      <xdr:row>59</xdr:row>
      <xdr:rowOff>85852</xdr:rowOff>
    </xdr:to>
    <xdr:sp macro="" textlink="">
      <xdr:nvSpPr>
        <xdr:cNvPr id="142" name="楕円 141"/>
        <xdr:cNvSpPr/>
      </xdr:nvSpPr>
      <xdr:spPr>
        <a:xfrm>
          <a:off x="3746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76979</xdr:rowOff>
    </xdr:from>
    <xdr:ext cx="534377" cy="259045"/>
    <xdr:sp macro="" textlink="">
      <xdr:nvSpPr>
        <xdr:cNvPr id="143" name="テキスト ボックス 142"/>
        <xdr:cNvSpPr txBox="1"/>
      </xdr:nvSpPr>
      <xdr:spPr>
        <a:xfrm>
          <a:off x="3530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94958</xdr:rowOff>
    </xdr:from>
    <xdr:to>
      <xdr:col>15</xdr:col>
      <xdr:colOff>101600</xdr:colOff>
      <xdr:row>59</xdr:row>
      <xdr:rowOff>25108</xdr:rowOff>
    </xdr:to>
    <xdr:sp macro="" textlink="">
      <xdr:nvSpPr>
        <xdr:cNvPr id="144" name="楕円 143"/>
        <xdr:cNvSpPr/>
      </xdr:nvSpPr>
      <xdr:spPr>
        <a:xfrm>
          <a:off x="2857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41635</xdr:rowOff>
    </xdr:from>
    <xdr:ext cx="534377" cy="259045"/>
    <xdr:sp macro="" textlink="">
      <xdr:nvSpPr>
        <xdr:cNvPr id="145" name="テキスト ボックス 144"/>
        <xdr:cNvSpPr txBox="1"/>
      </xdr:nvSpPr>
      <xdr:spPr>
        <a:xfrm>
          <a:off x="2641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55918</xdr:rowOff>
    </xdr:from>
    <xdr:to>
      <xdr:col>10</xdr:col>
      <xdr:colOff>165100</xdr:colOff>
      <xdr:row>58</xdr:row>
      <xdr:rowOff>157518</xdr:rowOff>
    </xdr:to>
    <xdr:sp macro="" textlink="">
      <xdr:nvSpPr>
        <xdr:cNvPr id="146" name="楕円 145"/>
        <xdr:cNvSpPr/>
      </xdr:nvSpPr>
      <xdr:spPr>
        <a:xfrm>
          <a:off x="1968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2595</xdr:rowOff>
    </xdr:from>
    <xdr:ext cx="534377" cy="259045"/>
    <xdr:sp macro="" textlink="">
      <xdr:nvSpPr>
        <xdr:cNvPr id="147" name="テキスト ボックス 146"/>
        <xdr:cNvSpPr txBox="1"/>
      </xdr:nvSpPr>
      <xdr:spPr>
        <a:xfrm>
          <a:off x="1752111"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124905</xdr:rowOff>
    </xdr:from>
    <xdr:to>
      <xdr:col>6</xdr:col>
      <xdr:colOff>38100</xdr:colOff>
      <xdr:row>59</xdr:row>
      <xdr:rowOff>55055</xdr:rowOff>
    </xdr:to>
    <xdr:sp macro="" textlink="">
      <xdr:nvSpPr>
        <xdr:cNvPr id="148" name="楕円 147"/>
        <xdr:cNvSpPr/>
      </xdr:nvSpPr>
      <xdr:spPr>
        <a:xfrm>
          <a:off x="1079500" y="100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71582</xdr:rowOff>
    </xdr:from>
    <xdr:ext cx="534377" cy="259045"/>
    <xdr:sp macro="" textlink="">
      <xdr:nvSpPr>
        <xdr:cNvPr id="149" name="テキスト ボックス 148"/>
        <xdr:cNvSpPr txBox="1"/>
      </xdr:nvSpPr>
      <xdr:spPr>
        <a:xfrm>
          <a:off x="863111" y="98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65243</xdr:rowOff>
    </xdr:from>
    <xdr:to>
      <xdr:col>24</xdr:col>
      <xdr:colOff>63500</xdr:colOff>
      <xdr:row>76</xdr:row>
      <xdr:rowOff>123879</xdr:rowOff>
    </xdr:to>
    <xdr:cxnSp macro="">
      <xdr:nvCxnSpPr>
        <xdr:cNvPr id="183" name="直線コネクタ 182"/>
        <xdr:cNvCxnSpPr/>
      </xdr:nvCxnSpPr>
      <xdr:spPr>
        <a:xfrm flipV="1">
          <a:off x="3797300" y="13095443"/>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123879</xdr:rowOff>
    </xdr:from>
    <xdr:to>
      <xdr:col>19</xdr:col>
      <xdr:colOff>177800</xdr:colOff>
      <xdr:row>77</xdr:row>
      <xdr:rowOff>4387</xdr:rowOff>
    </xdr:to>
    <xdr:cxnSp macro="">
      <xdr:nvCxnSpPr>
        <xdr:cNvPr id="186" name="直線コネクタ 185"/>
        <xdr:cNvCxnSpPr/>
      </xdr:nvCxnSpPr>
      <xdr:spPr>
        <a:xfrm flipV="1">
          <a:off x="2908300" y="1315407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xdr:rowOff>
    </xdr:from>
    <xdr:to>
      <xdr:col>15</xdr:col>
      <xdr:colOff>50800</xdr:colOff>
      <xdr:row>77</xdr:row>
      <xdr:rowOff>12855</xdr:rowOff>
    </xdr:to>
    <xdr:cxnSp macro="">
      <xdr:nvCxnSpPr>
        <xdr:cNvPr id="189" name="直線コネクタ 188"/>
        <xdr:cNvCxnSpPr/>
      </xdr:nvCxnSpPr>
      <xdr:spPr>
        <a:xfrm flipV="1">
          <a:off x="2019300" y="13206037"/>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12855</xdr:rowOff>
    </xdr:from>
    <xdr:to>
      <xdr:col>10</xdr:col>
      <xdr:colOff>114300</xdr:colOff>
      <xdr:row>77</xdr:row>
      <xdr:rowOff>53318</xdr:rowOff>
    </xdr:to>
    <xdr:cxnSp macro="">
      <xdr:nvCxnSpPr>
        <xdr:cNvPr id="192" name="直線コネクタ 191"/>
        <xdr:cNvCxnSpPr/>
      </xdr:nvCxnSpPr>
      <xdr:spPr>
        <a:xfrm flipV="1">
          <a:off x="1130300" y="1321450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14443</xdr:rowOff>
    </xdr:from>
    <xdr:to>
      <xdr:col>24</xdr:col>
      <xdr:colOff>114300</xdr:colOff>
      <xdr:row>76</xdr:row>
      <xdr:rowOff>116043</xdr:rowOff>
    </xdr:to>
    <xdr:sp macro="" textlink="">
      <xdr:nvSpPr>
        <xdr:cNvPr id="202" name="楕円 201"/>
        <xdr:cNvSpPr/>
      </xdr:nvSpPr>
      <xdr:spPr>
        <a:xfrm>
          <a:off x="4584700" y="130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164320</xdr:rowOff>
    </xdr:from>
    <xdr:ext cx="599010" cy="259045"/>
    <xdr:sp macro="" textlink="">
      <xdr:nvSpPr>
        <xdr:cNvPr id="203" name="民生費該当値テキスト"/>
        <xdr:cNvSpPr txBox="1"/>
      </xdr:nvSpPr>
      <xdr:spPr>
        <a:xfrm>
          <a:off x="4686300" y="130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73079</xdr:rowOff>
    </xdr:from>
    <xdr:to>
      <xdr:col>20</xdr:col>
      <xdr:colOff>38100</xdr:colOff>
      <xdr:row>77</xdr:row>
      <xdr:rowOff>3229</xdr:rowOff>
    </xdr:to>
    <xdr:sp macro="" textlink="">
      <xdr:nvSpPr>
        <xdr:cNvPr id="204" name="楕円 203"/>
        <xdr:cNvSpPr/>
      </xdr:nvSpPr>
      <xdr:spPr>
        <a:xfrm>
          <a:off x="3746500" y="131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165806</xdr:rowOff>
    </xdr:from>
    <xdr:ext cx="599010" cy="259045"/>
    <xdr:sp macro="" textlink="">
      <xdr:nvSpPr>
        <xdr:cNvPr id="205" name="テキスト ボックス 204"/>
        <xdr:cNvSpPr txBox="1"/>
      </xdr:nvSpPr>
      <xdr:spPr>
        <a:xfrm>
          <a:off x="3497795" y="131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125037</xdr:rowOff>
    </xdr:from>
    <xdr:to>
      <xdr:col>15</xdr:col>
      <xdr:colOff>101600</xdr:colOff>
      <xdr:row>77</xdr:row>
      <xdr:rowOff>55187</xdr:rowOff>
    </xdr:to>
    <xdr:sp macro="" textlink="">
      <xdr:nvSpPr>
        <xdr:cNvPr id="206" name="楕円 205"/>
        <xdr:cNvSpPr/>
      </xdr:nvSpPr>
      <xdr:spPr>
        <a:xfrm>
          <a:off x="2857500" y="131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46314</xdr:rowOff>
    </xdr:from>
    <xdr:ext cx="599010" cy="259045"/>
    <xdr:sp macro="" textlink="">
      <xdr:nvSpPr>
        <xdr:cNvPr id="207" name="テキスト ボックス 206"/>
        <xdr:cNvSpPr txBox="1"/>
      </xdr:nvSpPr>
      <xdr:spPr>
        <a:xfrm>
          <a:off x="2608795" y="132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133505</xdr:rowOff>
    </xdr:from>
    <xdr:to>
      <xdr:col>10</xdr:col>
      <xdr:colOff>165100</xdr:colOff>
      <xdr:row>77</xdr:row>
      <xdr:rowOff>63655</xdr:rowOff>
    </xdr:to>
    <xdr:sp macro="" textlink="">
      <xdr:nvSpPr>
        <xdr:cNvPr id="208" name="楕円 207"/>
        <xdr:cNvSpPr/>
      </xdr:nvSpPr>
      <xdr:spPr>
        <a:xfrm>
          <a:off x="1968500" y="131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54782</xdr:rowOff>
    </xdr:from>
    <xdr:ext cx="599010" cy="259045"/>
    <xdr:sp macro="" textlink="">
      <xdr:nvSpPr>
        <xdr:cNvPr id="209" name="テキスト ボックス 208"/>
        <xdr:cNvSpPr txBox="1"/>
      </xdr:nvSpPr>
      <xdr:spPr>
        <a:xfrm>
          <a:off x="1719795" y="132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2518</xdr:rowOff>
    </xdr:from>
    <xdr:to>
      <xdr:col>6</xdr:col>
      <xdr:colOff>38100</xdr:colOff>
      <xdr:row>77</xdr:row>
      <xdr:rowOff>104118</xdr:rowOff>
    </xdr:to>
    <xdr:sp macro="" textlink="">
      <xdr:nvSpPr>
        <xdr:cNvPr id="210" name="楕円 209"/>
        <xdr:cNvSpPr/>
      </xdr:nvSpPr>
      <xdr:spPr>
        <a:xfrm>
          <a:off x="1079500" y="13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95245</xdr:rowOff>
    </xdr:from>
    <xdr:ext cx="599010" cy="259045"/>
    <xdr:sp macro="" textlink="">
      <xdr:nvSpPr>
        <xdr:cNvPr id="211" name="テキスト ボックス 210"/>
        <xdr:cNvSpPr txBox="1"/>
      </xdr:nvSpPr>
      <xdr:spPr>
        <a:xfrm>
          <a:off x="830795" y="1329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156617</xdr:rowOff>
    </xdr:from>
    <xdr:to>
      <xdr:col>24</xdr:col>
      <xdr:colOff>63500</xdr:colOff>
      <xdr:row>98</xdr:row>
      <xdr:rowOff>12331</xdr:rowOff>
    </xdr:to>
    <xdr:cxnSp macro="">
      <xdr:nvCxnSpPr>
        <xdr:cNvPr id="241" name="直線コネクタ 240"/>
        <xdr:cNvCxnSpPr/>
      </xdr:nvCxnSpPr>
      <xdr:spPr>
        <a:xfrm flipV="1">
          <a:off x="3797300" y="16615817"/>
          <a:ext cx="83820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30505</xdr:rowOff>
    </xdr:from>
    <xdr:to>
      <xdr:col>19</xdr:col>
      <xdr:colOff>177800</xdr:colOff>
      <xdr:row>98</xdr:row>
      <xdr:rowOff>12331</xdr:rowOff>
    </xdr:to>
    <xdr:cxnSp macro="">
      <xdr:nvCxnSpPr>
        <xdr:cNvPr id="244" name="直線コネクタ 243"/>
        <xdr:cNvCxnSpPr/>
      </xdr:nvCxnSpPr>
      <xdr:spPr>
        <a:xfrm>
          <a:off x="2908300" y="16661155"/>
          <a:ext cx="889000" cy="1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30505</xdr:rowOff>
    </xdr:from>
    <xdr:to>
      <xdr:col>15</xdr:col>
      <xdr:colOff>50800</xdr:colOff>
      <xdr:row>98</xdr:row>
      <xdr:rowOff>64833</xdr:rowOff>
    </xdr:to>
    <xdr:cxnSp macro="">
      <xdr:nvCxnSpPr>
        <xdr:cNvPr id="247" name="直線コネクタ 246"/>
        <xdr:cNvCxnSpPr/>
      </xdr:nvCxnSpPr>
      <xdr:spPr>
        <a:xfrm flipV="1">
          <a:off x="2019300" y="1666115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64833</xdr:rowOff>
    </xdr:from>
    <xdr:to>
      <xdr:col>10</xdr:col>
      <xdr:colOff>114300</xdr:colOff>
      <xdr:row>98</xdr:row>
      <xdr:rowOff>127433</xdr:rowOff>
    </xdr:to>
    <xdr:cxnSp macro="">
      <xdr:nvCxnSpPr>
        <xdr:cNvPr id="250" name="直線コネクタ 249"/>
        <xdr:cNvCxnSpPr/>
      </xdr:nvCxnSpPr>
      <xdr:spPr>
        <a:xfrm flipV="1">
          <a:off x="1130300" y="16866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105817</xdr:rowOff>
    </xdr:from>
    <xdr:to>
      <xdr:col>24</xdr:col>
      <xdr:colOff>114300</xdr:colOff>
      <xdr:row>97</xdr:row>
      <xdr:rowOff>35967</xdr:rowOff>
    </xdr:to>
    <xdr:sp macro="" textlink="">
      <xdr:nvSpPr>
        <xdr:cNvPr id="260" name="楕円 259"/>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128694</xdr:rowOff>
    </xdr:from>
    <xdr:ext cx="534377" cy="259045"/>
    <xdr:sp macro="" textlink="">
      <xdr:nvSpPr>
        <xdr:cNvPr id="261" name="衛生費該当値テキスト"/>
        <xdr:cNvSpPr txBox="1"/>
      </xdr:nvSpPr>
      <xdr:spPr>
        <a:xfrm>
          <a:off x="4686300" y="1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132981</xdr:rowOff>
    </xdr:from>
    <xdr:to>
      <xdr:col>20</xdr:col>
      <xdr:colOff>38100</xdr:colOff>
      <xdr:row>98</xdr:row>
      <xdr:rowOff>63131</xdr:rowOff>
    </xdr:to>
    <xdr:sp macro="" textlink="">
      <xdr:nvSpPr>
        <xdr:cNvPr id="262" name="楕円 261"/>
        <xdr:cNvSpPr/>
      </xdr:nvSpPr>
      <xdr:spPr>
        <a:xfrm>
          <a:off x="3746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54258</xdr:rowOff>
    </xdr:from>
    <xdr:ext cx="534377" cy="259045"/>
    <xdr:sp macro="" textlink="">
      <xdr:nvSpPr>
        <xdr:cNvPr id="263" name="テキスト ボックス 262"/>
        <xdr:cNvSpPr txBox="1"/>
      </xdr:nvSpPr>
      <xdr:spPr>
        <a:xfrm>
          <a:off x="3530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151155</xdr:rowOff>
    </xdr:from>
    <xdr:to>
      <xdr:col>15</xdr:col>
      <xdr:colOff>101600</xdr:colOff>
      <xdr:row>97</xdr:row>
      <xdr:rowOff>81305</xdr:rowOff>
    </xdr:to>
    <xdr:sp macro="" textlink="">
      <xdr:nvSpPr>
        <xdr:cNvPr id="264" name="楕円 263"/>
        <xdr:cNvSpPr/>
      </xdr:nvSpPr>
      <xdr:spPr>
        <a:xfrm>
          <a:off x="2857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97832</xdr:rowOff>
    </xdr:from>
    <xdr:ext cx="534377" cy="259045"/>
    <xdr:sp macro="" textlink="">
      <xdr:nvSpPr>
        <xdr:cNvPr id="265" name="テキスト ボックス 264"/>
        <xdr:cNvSpPr txBox="1"/>
      </xdr:nvSpPr>
      <xdr:spPr>
        <a:xfrm>
          <a:off x="2641111" y="163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14033</xdr:rowOff>
    </xdr:from>
    <xdr:to>
      <xdr:col>10</xdr:col>
      <xdr:colOff>165100</xdr:colOff>
      <xdr:row>98</xdr:row>
      <xdr:rowOff>115633</xdr:rowOff>
    </xdr:to>
    <xdr:sp macro="" textlink="">
      <xdr:nvSpPr>
        <xdr:cNvPr id="266" name="楕円 265"/>
        <xdr:cNvSpPr/>
      </xdr:nvSpPr>
      <xdr:spPr>
        <a:xfrm>
          <a:off x="1968500" y="168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132160</xdr:rowOff>
    </xdr:from>
    <xdr:ext cx="534377" cy="259045"/>
    <xdr:sp macro="" textlink="">
      <xdr:nvSpPr>
        <xdr:cNvPr id="267" name="テキスト ボックス 266"/>
        <xdr:cNvSpPr txBox="1"/>
      </xdr:nvSpPr>
      <xdr:spPr>
        <a:xfrm>
          <a:off x="1752111" y="165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76633</xdr:rowOff>
    </xdr:from>
    <xdr:to>
      <xdr:col>6</xdr:col>
      <xdr:colOff>38100</xdr:colOff>
      <xdr:row>99</xdr:row>
      <xdr:rowOff>6783</xdr:rowOff>
    </xdr:to>
    <xdr:sp macro="" textlink="">
      <xdr:nvSpPr>
        <xdr:cNvPr id="268" name="楕円 267"/>
        <xdr:cNvSpPr/>
      </xdr:nvSpPr>
      <xdr:spPr>
        <a:xfrm>
          <a:off x="1079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169360</xdr:rowOff>
    </xdr:from>
    <xdr:ext cx="534377" cy="259045"/>
    <xdr:sp macro="" textlink="">
      <xdr:nvSpPr>
        <xdr:cNvPr id="269" name="テキスト ボックス 268"/>
        <xdr:cNvSpPr txBox="1"/>
      </xdr:nvSpPr>
      <xdr:spPr>
        <a:xfrm>
          <a:off x="863111" y="169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97790</xdr:rowOff>
    </xdr:from>
    <xdr:to>
      <xdr:col>55</xdr:col>
      <xdr:colOff>0</xdr:colOff>
      <xdr:row>37</xdr:row>
      <xdr:rowOff>100838</xdr:rowOff>
    </xdr:to>
    <xdr:cxnSp macro="">
      <xdr:nvCxnSpPr>
        <xdr:cNvPr id="298" name="直線コネクタ 297"/>
        <xdr:cNvCxnSpPr/>
      </xdr:nvCxnSpPr>
      <xdr:spPr>
        <a:xfrm flipV="1">
          <a:off x="9639300" y="64414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100076</xdr:rowOff>
    </xdr:from>
    <xdr:to>
      <xdr:col>50</xdr:col>
      <xdr:colOff>114300</xdr:colOff>
      <xdr:row>37</xdr:row>
      <xdr:rowOff>100838</xdr:rowOff>
    </xdr:to>
    <xdr:cxnSp macro="">
      <xdr:nvCxnSpPr>
        <xdr:cNvPr id="301" name="直線コネクタ 300"/>
        <xdr:cNvCxnSpPr/>
      </xdr:nvCxnSpPr>
      <xdr:spPr>
        <a:xfrm>
          <a:off x="8750300" y="6443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122174</xdr:rowOff>
    </xdr:to>
    <xdr:cxnSp macro="">
      <xdr:nvCxnSpPr>
        <xdr:cNvPr id="304" name="直線コネクタ 303"/>
        <xdr:cNvCxnSpPr/>
      </xdr:nvCxnSpPr>
      <xdr:spPr>
        <a:xfrm flipV="1">
          <a:off x="7861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37</xdr:row>
      <xdr:rowOff>122174</xdr:rowOff>
    </xdr:to>
    <xdr:cxnSp macro="">
      <xdr:nvCxnSpPr>
        <xdr:cNvPr id="307" name="直線コネクタ 306"/>
        <xdr:cNvCxnSpPr/>
      </xdr:nvCxnSpPr>
      <xdr:spPr>
        <a:xfrm>
          <a:off x="6972300" y="622731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46990</xdr:rowOff>
    </xdr:from>
    <xdr:to>
      <xdr:col>55</xdr:col>
      <xdr:colOff>50800</xdr:colOff>
      <xdr:row>37</xdr:row>
      <xdr:rowOff>148590</xdr:rowOff>
    </xdr:to>
    <xdr:sp macro="" textlink="">
      <xdr:nvSpPr>
        <xdr:cNvPr id="317" name="楕円 316"/>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25417</xdr:rowOff>
    </xdr:from>
    <xdr:ext cx="378565" cy="259045"/>
    <xdr:sp macro="" textlink="">
      <xdr:nvSpPr>
        <xdr:cNvPr id="318" name="労働費該当値テキスト"/>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50038</xdr:rowOff>
    </xdr:from>
    <xdr:to>
      <xdr:col>50</xdr:col>
      <xdr:colOff>165100</xdr:colOff>
      <xdr:row>37</xdr:row>
      <xdr:rowOff>151638</xdr:rowOff>
    </xdr:to>
    <xdr:sp macro="" textlink="">
      <xdr:nvSpPr>
        <xdr:cNvPr id="319" name="楕円 318"/>
        <xdr:cNvSpPr/>
      </xdr:nvSpPr>
      <xdr:spPr>
        <a:xfrm>
          <a:off x="9588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20" name="テキスト ボックス 31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49276</xdr:rowOff>
    </xdr:from>
    <xdr:to>
      <xdr:col>46</xdr:col>
      <xdr:colOff>38100</xdr:colOff>
      <xdr:row>37</xdr:row>
      <xdr:rowOff>150876</xdr:rowOff>
    </xdr:to>
    <xdr:sp macro="" textlink="">
      <xdr:nvSpPr>
        <xdr:cNvPr id="321" name="楕円 320"/>
        <xdr:cNvSpPr/>
      </xdr:nvSpPr>
      <xdr:spPr>
        <a:xfrm>
          <a:off x="8699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167403</xdr:rowOff>
    </xdr:from>
    <xdr:ext cx="378565" cy="259045"/>
    <xdr:sp macro="" textlink="">
      <xdr:nvSpPr>
        <xdr:cNvPr id="322" name="テキスト ボックス 321"/>
        <xdr:cNvSpPr txBox="1"/>
      </xdr:nvSpPr>
      <xdr:spPr>
        <a:xfrm>
          <a:off x="8561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71374</xdr:rowOff>
    </xdr:from>
    <xdr:to>
      <xdr:col>41</xdr:col>
      <xdr:colOff>101600</xdr:colOff>
      <xdr:row>38</xdr:row>
      <xdr:rowOff>1524</xdr:rowOff>
    </xdr:to>
    <xdr:sp macro="" textlink="">
      <xdr:nvSpPr>
        <xdr:cNvPr id="323" name="楕円 322"/>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164101</xdr:rowOff>
    </xdr:from>
    <xdr:ext cx="378565" cy="259045"/>
    <xdr:sp macro="" textlink="">
      <xdr:nvSpPr>
        <xdr:cNvPr id="324" name="テキスト ボックス 323"/>
        <xdr:cNvSpPr txBox="1"/>
      </xdr:nvSpPr>
      <xdr:spPr>
        <a:xfrm>
          <a:off x="7672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xdr:rowOff>
    </xdr:from>
    <xdr:to>
      <xdr:col>36</xdr:col>
      <xdr:colOff>165100</xdr:colOff>
      <xdr:row>36</xdr:row>
      <xdr:rowOff>105918</xdr:rowOff>
    </xdr:to>
    <xdr:sp macro="" textlink="">
      <xdr:nvSpPr>
        <xdr:cNvPr id="325" name="楕円 324"/>
        <xdr:cNvSpPr/>
      </xdr:nvSpPr>
      <xdr:spPr>
        <a:xfrm>
          <a:off x="6921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122445</xdr:rowOff>
    </xdr:from>
    <xdr:ext cx="378565" cy="259045"/>
    <xdr:sp macro="" textlink="">
      <xdr:nvSpPr>
        <xdr:cNvPr id="326" name="テキスト ボックス 325"/>
        <xdr:cNvSpPr txBox="1"/>
      </xdr:nvSpPr>
      <xdr:spPr>
        <a:xfrm>
          <a:off x="6783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0" name="テキスト ボックス 33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2" name="テキスト ボックス 341"/>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4" name="テキスト ボックス 343"/>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38862</xdr:rowOff>
    </xdr:from>
    <xdr:to>
      <xdr:col>54</xdr:col>
      <xdr:colOff>189865</xdr:colOff>
      <xdr:row>59</xdr:row>
      <xdr:rowOff>39878</xdr:rowOff>
    </xdr:to>
    <xdr:cxnSp macro="">
      <xdr:nvCxnSpPr>
        <xdr:cNvPr id="350" name="直線コネクタ 349"/>
        <xdr:cNvCxnSpPr/>
      </xdr:nvCxnSpPr>
      <xdr:spPr>
        <a:xfrm flipV="1">
          <a:off x="10475595" y="8954262"/>
          <a:ext cx="1270" cy="1201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1" name="農林水産業費最小値テキスト"/>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2" name="直線コネクタ 351"/>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156989</xdr:rowOff>
    </xdr:from>
    <xdr:ext cx="469744" cy="259045"/>
    <xdr:sp macro="" textlink="">
      <xdr:nvSpPr>
        <xdr:cNvPr id="353" name="農林水産業費最大値テキスト"/>
        <xdr:cNvSpPr txBox="1"/>
      </xdr:nvSpPr>
      <xdr:spPr>
        <a:xfrm>
          <a:off x="10528300" y="872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38862</xdr:rowOff>
    </xdr:from>
    <xdr:to>
      <xdr:col>55</xdr:col>
      <xdr:colOff>88900</xdr:colOff>
      <xdr:row>52</xdr:row>
      <xdr:rowOff>38862</xdr:rowOff>
    </xdr:to>
    <xdr:cxnSp macro="">
      <xdr:nvCxnSpPr>
        <xdr:cNvPr id="354" name="直線コネクタ 353"/>
        <xdr:cNvCxnSpPr/>
      </xdr:nvCxnSpPr>
      <xdr:spPr>
        <a:xfrm>
          <a:off x="10388600" y="89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15113</xdr:rowOff>
    </xdr:from>
    <xdr:to>
      <xdr:col>55</xdr:col>
      <xdr:colOff>0</xdr:colOff>
      <xdr:row>52</xdr:row>
      <xdr:rowOff>38862</xdr:rowOff>
    </xdr:to>
    <xdr:cxnSp macro="">
      <xdr:nvCxnSpPr>
        <xdr:cNvPr id="355" name="直線コネクタ 354"/>
        <xdr:cNvCxnSpPr/>
      </xdr:nvCxnSpPr>
      <xdr:spPr>
        <a:xfrm>
          <a:off x="9639300" y="8759063"/>
          <a:ext cx="8382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6" name="農林水産業費平均値テキスト"/>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7" name="フローチャート: 判断 356"/>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15113</xdr:rowOff>
    </xdr:from>
    <xdr:to>
      <xdr:col>50</xdr:col>
      <xdr:colOff>114300</xdr:colOff>
      <xdr:row>52</xdr:row>
      <xdr:rowOff>11557</xdr:rowOff>
    </xdr:to>
    <xdr:cxnSp macro="">
      <xdr:nvCxnSpPr>
        <xdr:cNvPr id="358" name="直線コネクタ 357"/>
        <xdr:cNvCxnSpPr/>
      </xdr:nvCxnSpPr>
      <xdr:spPr>
        <a:xfrm flipV="1">
          <a:off x="8750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9" name="フローチャート: 判断 358"/>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0" name="テキスト ボックス 359"/>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11557</xdr:rowOff>
    </xdr:from>
    <xdr:to>
      <xdr:col>45</xdr:col>
      <xdr:colOff>177800</xdr:colOff>
      <xdr:row>52</xdr:row>
      <xdr:rowOff>68453</xdr:rowOff>
    </xdr:to>
    <xdr:cxnSp macro="">
      <xdr:nvCxnSpPr>
        <xdr:cNvPr id="361" name="直線コネクタ 360"/>
        <xdr:cNvCxnSpPr/>
      </xdr:nvCxnSpPr>
      <xdr:spPr>
        <a:xfrm flipV="1">
          <a:off x="7861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71628</xdr:rowOff>
    </xdr:from>
    <xdr:to>
      <xdr:col>46</xdr:col>
      <xdr:colOff>38100</xdr:colOff>
      <xdr:row>58</xdr:row>
      <xdr:rowOff>1778</xdr:rowOff>
    </xdr:to>
    <xdr:sp macro="" textlink="">
      <xdr:nvSpPr>
        <xdr:cNvPr id="362" name="フローチャート: 判断 361"/>
        <xdr:cNvSpPr/>
      </xdr:nvSpPr>
      <xdr:spPr>
        <a:xfrm>
          <a:off x="8699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164355</xdr:rowOff>
    </xdr:from>
    <xdr:ext cx="469744" cy="259045"/>
    <xdr:sp macro="" textlink="">
      <xdr:nvSpPr>
        <xdr:cNvPr id="363" name="テキスト ボックス 362"/>
        <xdr:cNvSpPr txBox="1"/>
      </xdr:nvSpPr>
      <xdr:spPr>
        <a:xfrm>
          <a:off x="8515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42164</xdr:rowOff>
    </xdr:from>
    <xdr:to>
      <xdr:col>41</xdr:col>
      <xdr:colOff>50800</xdr:colOff>
      <xdr:row>52</xdr:row>
      <xdr:rowOff>68453</xdr:rowOff>
    </xdr:to>
    <xdr:cxnSp macro="">
      <xdr:nvCxnSpPr>
        <xdr:cNvPr id="364" name="直線コネクタ 363"/>
        <xdr:cNvCxnSpPr/>
      </xdr:nvCxnSpPr>
      <xdr:spPr>
        <a:xfrm>
          <a:off x="6972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49657</xdr:rowOff>
    </xdr:from>
    <xdr:to>
      <xdr:col>41</xdr:col>
      <xdr:colOff>101600</xdr:colOff>
      <xdr:row>57</xdr:row>
      <xdr:rowOff>151257</xdr:rowOff>
    </xdr:to>
    <xdr:sp macro="" textlink="">
      <xdr:nvSpPr>
        <xdr:cNvPr id="365" name="フローチャート: 判断 364"/>
        <xdr:cNvSpPr/>
      </xdr:nvSpPr>
      <xdr:spPr>
        <a:xfrm>
          <a:off x="7810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142384</xdr:rowOff>
    </xdr:from>
    <xdr:ext cx="469744" cy="259045"/>
    <xdr:sp macro="" textlink="">
      <xdr:nvSpPr>
        <xdr:cNvPr id="366" name="テキスト ボックス 365"/>
        <xdr:cNvSpPr txBox="1"/>
      </xdr:nvSpPr>
      <xdr:spPr>
        <a:xfrm>
          <a:off x="7626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46736</xdr:rowOff>
    </xdr:from>
    <xdr:to>
      <xdr:col>36</xdr:col>
      <xdr:colOff>165100</xdr:colOff>
      <xdr:row>57</xdr:row>
      <xdr:rowOff>148336</xdr:rowOff>
    </xdr:to>
    <xdr:sp macro="" textlink="">
      <xdr:nvSpPr>
        <xdr:cNvPr id="367" name="フローチャート: 判断 366"/>
        <xdr:cNvSpPr/>
      </xdr:nvSpPr>
      <xdr:spPr>
        <a:xfrm>
          <a:off x="6921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139463</xdr:rowOff>
    </xdr:from>
    <xdr:ext cx="469744" cy="259045"/>
    <xdr:sp macro="" textlink="">
      <xdr:nvSpPr>
        <xdr:cNvPr id="368" name="テキスト ボックス 367"/>
        <xdr:cNvSpPr txBox="1"/>
      </xdr:nvSpPr>
      <xdr:spPr>
        <a:xfrm>
          <a:off x="6737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159512</xdr:rowOff>
    </xdr:from>
    <xdr:to>
      <xdr:col>55</xdr:col>
      <xdr:colOff>50800</xdr:colOff>
      <xdr:row>52</xdr:row>
      <xdr:rowOff>89662</xdr:rowOff>
    </xdr:to>
    <xdr:sp macro="" textlink="">
      <xdr:nvSpPr>
        <xdr:cNvPr id="374" name="楕円 373"/>
        <xdr:cNvSpPr/>
      </xdr:nvSpPr>
      <xdr:spPr>
        <a:xfrm>
          <a:off x="104267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112539</xdr:rowOff>
    </xdr:from>
    <xdr:ext cx="469744" cy="259045"/>
    <xdr:sp macro="" textlink="">
      <xdr:nvSpPr>
        <xdr:cNvPr id="375" name="農林水産業費該当値テキスト"/>
        <xdr:cNvSpPr txBox="1"/>
      </xdr:nvSpPr>
      <xdr:spPr>
        <a:xfrm>
          <a:off x="10528300" y="885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135763</xdr:rowOff>
    </xdr:from>
    <xdr:to>
      <xdr:col>50</xdr:col>
      <xdr:colOff>165100</xdr:colOff>
      <xdr:row>51</xdr:row>
      <xdr:rowOff>65913</xdr:rowOff>
    </xdr:to>
    <xdr:sp macro="" textlink="">
      <xdr:nvSpPr>
        <xdr:cNvPr id="376" name="楕円 375"/>
        <xdr:cNvSpPr/>
      </xdr:nvSpPr>
      <xdr:spPr>
        <a:xfrm>
          <a:off x="9588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82440</xdr:rowOff>
    </xdr:from>
    <xdr:ext cx="534377" cy="259045"/>
    <xdr:sp macro="" textlink="">
      <xdr:nvSpPr>
        <xdr:cNvPr id="377" name="テキスト ボックス 376"/>
        <xdr:cNvSpPr txBox="1"/>
      </xdr:nvSpPr>
      <xdr:spPr>
        <a:xfrm>
          <a:off x="9372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132207</xdr:rowOff>
    </xdr:from>
    <xdr:to>
      <xdr:col>46</xdr:col>
      <xdr:colOff>38100</xdr:colOff>
      <xdr:row>52</xdr:row>
      <xdr:rowOff>62357</xdr:rowOff>
    </xdr:to>
    <xdr:sp macro="" textlink="">
      <xdr:nvSpPr>
        <xdr:cNvPr id="378" name="楕円 377"/>
        <xdr:cNvSpPr/>
      </xdr:nvSpPr>
      <xdr:spPr>
        <a:xfrm>
          <a:off x="8699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78884</xdr:rowOff>
    </xdr:from>
    <xdr:ext cx="469744" cy="259045"/>
    <xdr:sp macro="" textlink="">
      <xdr:nvSpPr>
        <xdr:cNvPr id="379" name="テキスト ボックス 378"/>
        <xdr:cNvSpPr txBox="1"/>
      </xdr:nvSpPr>
      <xdr:spPr>
        <a:xfrm>
          <a:off x="8515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17653</xdr:rowOff>
    </xdr:from>
    <xdr:to>
      <xdr:col>41</xdr:col>
      <xdr:colOff>101600</xdr:colOff>
      <xdr:row>52</xdr:row>
      <xdr:rowOff>119253</xdr:rowOff>
    </xdr:to>
    <xdr:sp macro="" textlink="">
      <xdr:nvSpPr>
        <xdr:cNvPr id="380" name="楕円 379"/>
        <xdr:cNvSpPr/>
      </xdr:nvSpPr>
      <xdr:spPr>
        <a:xfrm>
          <a:off x="7810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135780</xdr:rowOff>
    </xdr:from>
    <xdr:ext cx="469744" cy="259045"/>
    <xdr:sp macro="" textlink="">
      <xdr:nvSpPr>
        <xdr:cNvPr id="381" name="テキスト ボックス 380"/>
        <xdr:cNvSpPr txBox="1"/>
      </xdr:nvSpPr>
      <xdr:spPr>
        <a:xfrm>
          <a:off x="7626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162814</xdr:rowOff>
    </xdr:from>
    <xdr:to>
      <xdr:col>36</xdr:col>
      <xdr:colOff>165100</xdr:colOff>
      <xdr:row>51</xdr:row>
      <xdr:rowOff>92964</xdr:rowOff>
    </xdr:to>
    <xdr:sp macro="" textlink="">
      <xdr:nvSpPr>
        <xdr:cNvPr id="382" name="楕円 381"/>
        <xdr:cNvSpPr/>
      </xdr:nvSpPr>
      <xdr:spPr>
        <a:xfrm>
          <a:off x="6921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109491</xdr:rowOff>
    </xdr:from>
    <xdr:ext cx="534377" cy="259045"/>
    <xdr:sp macro="" textlink="">
      <xdr:nvSpPr>
        <xdr:cNvPr id="383" name="テキスト ボックス 382"/>
        <xdr:cNvSpPr txBox="1"/>
      </xdr:nvSpPr>
      <xdr:spPr>
        <a:xfrm>
          <a:off x="6705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7" name="直線コネクタ 406"/>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08"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09" name="直線コネクタ 408"/>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0"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1" name="直線コネクタ 410"/>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125177</xdr:rowOff>
    </xdr:from>
    <xdr:to>
      <xdr:col>55</xdr:col>
      <xdr:colOff>0</xdr:colOff>
      <xdr:row>79</xdr:row>
      <xdr:rowOff>17718</xdr:rowOff>
    </xdr:to>
    <xdr:cxnSp macro="">
      <xdr:nvCxnSpPr>
        <xdr:cNvPr id="412" name="直線コネクタ 411"/>
        <xdr:cNvCxnSpPr/>
      </xdr:nvCxnSpPr>
      <xdr:spPr>
        <a:xfrm flipV="1">
          <a:off x="9639300" y="13498277"/>
          <a:ext cx="8382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3"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4" name="フローチャート: 判断 413"/>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17718</xdr:rowOff>
    </xdr:from>
    <xdr:to>
      <xdr:col>50</xdr:col>
      <xdr:colOff>114300</xdr:colOff>
      <xdr:row>79</xdr:row>
      <xdr:rowOff>22695</xdr:rowOff>
    </xdr:to>
    <xdr:cxnSp macro="">
      <xdr:nvCxnSpPr>
        <xdr:cNvPr id="415" name="直線コネクタ 414"/>
        <xdr:cNvCxnSpPr/>
      </xdr:nvCxnSpPr>
      <xdr:spPr>
        <a:xfrm flipV="1">
          <a:off x="8750300" y="13562268"/>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6" name="フローチャート: 判断 415"/>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7" name="テキスト ボックス 416"/>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22695</xdr:rowOff>
    </xdr:from>
    <xdr:to>
      <xdr:col>45</xdr:col>
      <xdr:colOff>177800</xdr:colOff>
      <xdr:row>79</xdr:row>
      <xdr:rowOff>26856</xdr:rowOff>
    </xdr:to>
    <xdr:cxnSp macro="">
      <xdr:nvCxnSpPr>
        <xdr:cNvPr id="418" name="直線コネクタ 417"/>
        <xdr:cNvCxnSpPr/>
      </xdr:nvCxnSpPr>
      <xdr:spPr>
        <a:xfrm flipV="1">
          <a:off x="7861300" y="1356724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19" name="フローチャート: 判断 418"/>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0" name="テキスト ボックス 419"/>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26856</xdr:rowOff>
    </xdr:from>
    <xdr:to>
      <xdr:col>41</xdr:col>
      <xdr:colOff>50800</xdr:colOff>
      <xdr:row>79</xdr:row>
      <xdr:rowOff>27214</xdr:rowOff>
    </xdr:to>
    <xdr:cxnSp macro="">
      <xdr:nvCxnSpPr>
        <xdr:cNvPr id="421" name="直線コネクタ 420"/>
        <xdr:cNvCxnSpPr/>
      </xdr:nvCxnSpPr>
      <xdr:spPr>
        <a:xfrm flipV="1">
          <a:off x="6972300" y="1357140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2" name="フローチャート: 判断 421"/>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3" name="テキスト ボックス 422"/>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4" name="フローチャート: 判断 423"/>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5" name="テキスト ボックス 424"/>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74377</xdr:rowOff>
    </xdr:from>
    <xdr:to>
      <xdr:col>55</xdr:col>
      <xdr:colOff>50800</xdr:colOff>
      <xdr:row>79</xdr:row>
      <xdr:rowOff>4527</xdr:rowOff>
    </xdr:to>
    <xdr:sp macro="" textlink="">
      <xdr:nvSpPr>
        <xdr:cNvPr id="431" name="楕円 430"/>
        <xdr:cNvSpPr/>
      </xdr:nvSpPr>
      <xdr:spPr>
        <a:xfrm>
          <a:off x="104267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160754</xdr:rowOff>
    </xdr:from>
    <xdr:ext cx="534377" cy="259045"/>
    <xdr:sp macro="" textlink="">
      <xdr:nvSpPr>
        <xdr:cNvPr id="432" name="商工費該当値テキスト"/>
        <xdr:cNvSpPr txBox="1"/>
      </xdr:nvSpPr>
      <xdr:spPr>
        <a:xfrm>
          <a:off x="10528300" y="133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138368</xdr:rowOff>
    </xdr:from>
    <xdr:to>
      <xdr:col>50</xdr:col>
      <xdr:colOff>165100</xdr:colOff>
      <xdr:row>79</xdr:row>
      <xdr:rowOff>68518</xdr:rowOff>
    </xdr:to>
    <xdr:sp macro="" textlink="">
      <xdr:nvSpPr>
        <xdr:cNvPr id="433" name="楕円 432"/>
        <xdr:cNvSpPr/>
      </xdr:nvSpPr>
      <xdr:spPr>
        <a:xfrm>
          <a:off x="9588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59645</xdr:rowOff>
    </xdr:from>
    <xdr:ext cx="469744" cy="259045"/>
    <xdr:sp macro="" textlink="">
      <xdr:nvSpPr>
        <xdr:cNvPr id="434" name="テキスト ボックス 433"/>
        <xdr:cNvSpPr txBox="1"/>
      </xdr:nvSpPr>
      <xdr:spPr>
        <a:xfrm>
          <a:off x="9404428" y="136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143345</xdr:rowOff>
    </xdr:from>
    <xdr:to>
      <xdr:col>46</xdr:col>
      <xdr:colOff>38100</xdr:colOff>
      <xdr:row>79</xdr:row>
      <xdr:rowOff>73495</xdr:rowOff>
    </xdr:to>
    <xdr:sp macro="" textlink="">
      <xdr:nvSpPr>
        <xdr:cNvPr id="435" name="楕円 434"/>
        <xdr:cNvSpPr/>
      </xdr:nvSpPr>
      <xdr:spPr>
        <a:xfrm>
          <a:off x="8699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64622</xdr:rowOff>
    </xdr:from>
    <xdr:ext cx="469744" cy="259045"/>
    <xdr:sp macro="" textlink="">
      <xdr:nvSpPr>
        <xdr:cNvPr id="436" name="テキスト ボックス 435"/>
        <xdr:cNvSpPr txBox="1"/>
      </xdr:nvSpPr>
      <xdr:spPr>
        <a:xfrm>
          <a:off x="8515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147506</xdr:rowOff>
    </xdr:from>
    <xdr:to>
      <xdr:col>41</xdr:col>
      <xdr:colOff>101600</xdr:colOff>
      <xdr:row>79</xdr:row>
      <xdr:rowOff>77656</xdr:rowOff>
    </xdr:to>
    <xdr:sp macro="" textlink="">
      <xdr:nvSpPr>
        <xdr:cNvPr id="437" name="楕円 436"/>
        <xdr:cNvSpPr/>
      </xdr:nvSpPr>
      <xdr:spPr>
        <a:xfrm>
          <a:off x="7810500" y="135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68783</xdr:rowOff>
    </xdr:from>
    <xdr:ext cx="469744" cy="259045"/>
    <xdr:sp macro="" textlink="">
      <xdr:nvSpPr>
        <xdr:cNvPr id="438" name="テキスト ボックス 437"/>
        <xdr:cNvSpPr txBox="1"/>
      </xdr:nvSpPr>
      <xdr:spPr>
        <a:xfrm>
          <a:off x="7626428" y="136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147864</xdr:rowOff>
    </xdr:from>
    <xdr:to>
      <xdr:col>36</xdr:col>
      <xdr:colOff>165100</xdr:colOff>
      <xdr:row>79</xdr:row>
      <xdr:rowOff>78014</xdr:rowOff>
    </xdr:to>
    <xdr:sp macro="" textlink="">
      <xdr:nvSpPr>
        <xdr:cNvPr id="439" name="楕円 438"/>
        <xdr:cNvSpPr/>
      </xdr:nvSpPr>
      <xdr:spPr>
        <a:xfrm>
          <a:off x="6921500" y="135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69141</xdr:rowOff>
    </xdr:from>
    <xdr:ext cx="469744" cy="259045"/>
    <xdr:sp macro="" textlink="">
      <xdr:nvSpPr>
        <xdr:cNvPr id="440" name="テキスト ボックス 439"/>
        <xdr:cNvSpPr txBox="1"/>
      </xdr:nvSpPr>
      <xdr:spPr>
        <a:xfrm>
          <a:off x="6737428" y="136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5" name="直線コネクタ 464"/>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6"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7" name="直線コネクタ 466"/>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68"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69" name="直線コネクタ 468"/>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65976</xdr:rowOff>
    </xdr:from>
    <xdr:to>
      <xdr:col>55</xdr:col>
      <xdr:colOff>0</xdr:colOff>
      <xdr:row>95</xdr:row>
      <xdr:rowOff>96247</xdr:rowOff>
    </xdr:to>
    <xdr:cxnSp macro="">
      <xdr:nvCxnSpPr>
        <xdr:cNvPr id="470" name="直線コネクタ 469"/>
        <xdr:cNvCxnSpPr/>
      </xdr:nvCxnSpPr>
      <xdr:spPr>
        <a:xfrm flipV="1">
          <a:off x="9639300" y="16353726"/>
          <a:ext cx="8382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1"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2" name="フローチャート: 判断 471"/>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80874</xdr:rowOff>
    </xdr:from>
    <xdr:to>
      <xdr:col>50</xdr:col>
      <xdr:colOff>114300</xdr:colOff>
      <xdr:row>95</xdr:row>
      <xdr:rowOff>96247</xdr:rowOff>
    </xdr:to>
    <xdr:cxnSp macro="">
      <xdr:nvCxnSpPr>
        <xdr:cNvPr id="473" name="直線コネクタ 472"/>
        <xdr:cNvCxnSpPr/>
      </xdr:nvCxnSpPr>
      <xdr:spPr>
        <a:xfrm>
          <a:off x="8750300" y="1636862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4" name="フローチャート: 判断 473"/>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5" name="テキスト ボックス 474"/>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80874</xdr:rowOff>
    </xdr:from>
    <xdr:to>
      <xdr:col>45</xdr:col>
      <xdr:colOff>177800</xdr:colOff>
      <xdr:row>95</xdr:row>
      <xdr:rowOff>100991</xdr:rowOff>
    </xdr:to>
    <xdr:cxnSp macro="">
      <xdr:nvCxnSpPr>
        <xdr:cNvPr id="476" name="直線コネクタ 475"/>
        <xdr:cNvCxnSpPr/>
      </xdr:nvCxnSpPr>
      <xdr:spPr>
        <a:xfrm flipV="1">
          <a:off x="7861300" y="1636862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7" name="フローチャート: 判断 476"/>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78" name="テキスト ボックス 477"/>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82702</xdr:rowOff>
    </xdr:from>
    <xdr:to>
      <xdr:col>41</xdr:col>
      <xdr:colOff>50800</xdr:colOff>
      <xdr:row>95</xdr:row>
      <xdr:rowOff>100991</xdr:rowOff>
    </xdr:to>
    <xdr:cxnSp macro="">
      <xdr:nvCxnSpPr>
        <xdr:cNvPr id="479" name="直線コネクタ 478"/>
        <xdr:cNvCxnSpPr/>
      </xdr:nvCxnSpPr>
      <xdr:spPr>
        <a:xfrm>
          <a:off x="6972300" y="1637045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0" name="フローチャート: 判断 479"/>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1" name="テキスト ボックス 480"/>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2" name="フローチャート: 判断 481"/>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3" name="テキスト ボックス 482"/>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15176</xdr:rowOff>
    </xdr:from>
    <xdr:to>
      <xdr:col>55</xdr:col>
      <xdr:colOff>50800</xdr:colOff>
      <xdr:row>95</xdr:row>
      <xdr:rowOff>116776</xdr:rowOff>
    </xdr:to>
    <xdr:sp macro="" textlink="">
      <xdr:nvSpPr>
        <xdr:cNvPr id="489" name="楕円 488"/>
        <xdr:cNvSpPr/>
      </xdr:nvSpPr>
      <xdr:spPr>
        <a:xfrm>
          <a:off x="104267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165053</xdr:rowOff>
    </xdr:from>
    <xdr:ext cx="534377" cy="259045"/>
    <xdr:sp macro="" textlink="">
      <xdr:nvSpPr>
        <xdr:cNvPr id="490" name="土木費該当値テキスト"/>
        <xdr:cNvSpPr txBox="1"/>
      </xdr:nvSpPr>
      <xdr:spPr>
        <a:xfrm>
          <a:off x="10528300" y="162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45447</xdr:rowOff>
    </xdr:from>
    <xdr:to>
      <xdr:col>50</xdr:col>
      <xdr:colOff>165100</xdr:colOff>
      <xdr:row>95</xdr:row>
      <xdr:rowOff>147047</xdr:rowOff>
    </xdr:to>
    <xdr:sp macro="" textlink="">
      <xdr:nvSpPr>
        <xdr:cNvPr id="491" name="楕円 490"/>
        <xdr:cNvSpPr/>
      </xdr:nvSpPr>
      <xdr:spPr>
        <a:xfrm>
          <a:off x="9588500" y="16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138174</xdr:rowOff>
    </xdr:from>
    <xdr:ext cx="534377" cy="259045"/>
    <xdr:sp macro="" textlink="">
      <xdr:nvSpPr>
        <xdr:cNvPr id="492" name="テキスト ボックス 491"/>
        <xdr:cNvSpPr txBox="1"/>
      </xdr:nvSpPr>
      <xdr:spPr>
        <a:xfrm>
          <a:off x="9372111" y="16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30074</xdr:rowOff>
    </xdr:from>
    <xdr:to>
      <xdr:col>46</xdr:col>
      <xdr:colOff>38100</xdr:colOff>
      <xdr:row>95</xdr:row>
      <xdr:rowOff>131674</xdr:rowOff>
    </xdr:to>
    <xdr:sp macro="" textlink="">
      <xdr:nvSpPr>
        <xdr:cNvPr id="493" name="楕円 492"/>
        <xdr:cNvSpPr/>
      </xdr:nvSpPr>
      <xdr:spPr>
        <a:xfrm>
          <a:off x="8699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122801</xdr:rowOff>
    </xdr:from>
    <xdr:ext cx="534377" cy="259045"/>
    <xdr:sp macro="" textlink="">
      <xdr:nvSpPr>
        <xdr:cNvPr id="494" name="テキスト ボックス 493"/>
        <xdr:cNvSpPr txBox="1"/>
      </xdr:nvSpPr>
      <xdr:spPr>
        <a:xfrm>
          <a:off x="8483111" y="164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50191</xdr:rowOff>
    </xdr:from>
    <xdr:to>
      <xdr:col>41</xdr:col>
      <xdr:colOff>101600</xdr:colOff>
      <xdr:row>95</xdr:row>
      <xdr:rowOff>151791</xdr:rowOff>
    </xdr:to>
    <xdr:sp macro="" textlink="">
      <xdr:nvSpPr>
        <xdr:cNvPr id="495" name="楕円 494"/>
        <xdr:cNvSpPr/>
      </xdr:nvSpPr>
      <xdr:spPr>
        <a:xfrm>
          <a:off x="7810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142918</xdr:rowOff>
    </xdr:from>
    <xdr:ext cx="534377" cy="259045"/>
    <xdr:sp macro="" textlink="">
      <xdr:nvSpPr>
        <xdr:cNvPr id="496" name="テキスト ボックス 495"/>
        <xdr:cNvSpPr txBox="1"/>
      </xdr:nvSpPr>
      <xdr:spPr>
        <a:xfrm>
          <a:off x="7594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31902</xdr:rowOff>
    </xdr:from>
    <xdr:to>
      <xdr:col>36</xdr:col>
      <xdr:colOff>165100</xdr:colOff>
      <xdr:row>95</xdr:row>
      <xdr:rowOff>133502</xdr:rowOff>
    </xdr:to>
    <xdr:sp macro="" textlink="">
      <xdr:nvSpPr>
        <xdr:cNvPr id="497" name="楕円 496"/>
        <xdr:cNvSpPr/>
      </xdr:nvSpPr>
      <xdr:spPr>
        <a:xfrm>
          <a:off x="6921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124629</xdr:rowOff>
    </xdr:from>
    <xdr:ext cx="534377" cy="259045"/>
    <xdr:sp macro="" textlink="">
      <xdr:nvSpPr>
        <xdr:cNvPr id="498" name="テキスト ボックス 497"/>
        <xdr:cNvSpPr txBox="1"/>
      </xdr:nvSpPr>
      <xdr:spPr>
        <a:xfrm>
          <a:off x="6705111" y="1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0" name="直線コネクタ 50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1" name="テキスト ボックス 510"/>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3" name="テキスト ボックス 51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4" name="直線コネクタ 51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5" name="テキスト ボックス 51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8" name="直線コネクタ 51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9" name="テキスト ボックス 51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0" name="直線コネクタ 51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1" name="テキスト ボックス 52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2" name="直線コネクタ 52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3" name="テキスト ボックス 52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7" name="直線コネクタ 526"/>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28"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29" name="直線コネクタ 528"/>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0"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1" name="直線コネクタ 530"/>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127413</xdr:rowOff>
    </xdr:from>
    <xdr:to>
      <xdr:col>85</xdr:col>
      <xdr:colOff>127000</xdr:colOff>
      <xdr:row>36</xdr:row>
      <xdr:rowOff>59833</xdr:rowOff>
    </xdr:to>
    <xdr:cxnSp macro="">
      <xdr:nvCxnSpPr>
        <xdr:cNvPr id="532" name="直線コネクタ 531"/>
        <xdr:cNvCxnSpPr/>
      </xdr:nvCxnSpPr>
      <xdr:spPr>
        <a:xfrm flipV="1">
          <a:off x="15481300" y="6128163"/>
          <a:ext cx="838200" cy="10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3" name="消防費平均値テキスト"/>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4" name="フローチャート: 判断 533"/>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59833</xdr:rowOff>
    </xdr:from>
    <xdr:to>
      <xdr:col>81</xdr:col>
      <xdr:colOff>50800</xdr:colOff>
      <xdr:row>36</xdr:row>
      <xdr:rowOff>144843</xdr:rowOff>
    </xdr:to>
    <xdr:cxnSp macro="">
      <xdr:nvCxnSpPr>
        <xdr:cNvPr id="535" name="直線コネクタ 534"/>
        <xdr:cNvCxnSpPr/>
      </xdr:nvCxnSpPr>
      <xdr:spPr>
        <a:xfrm flipV="1">
          <a:off x="14592300" y="6232033"/>
          <a:ext cx="889000" cy="8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6" name="フローチャート: 判断 535"/>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7" name="テキスト ボックス 536"/>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124555</xdr:rowOff>
    </xdr:from>
    <xdr:to>
      <xdr:col>76</xdr:col>
      <xdr:colOff>114300</xdr:colOff>
      <xdr:row>36</xdr:row>
      <xdr:rowOff>144843</xdr:rowOff>
    </xdr:to>
    <xdr:cxnSp macro="">
      <xdr:nvCxnSpPr>
        <xdr:cNvPr id="538" name="直線コネクタ 537"/>
        <xdr:cNvCxnSpPr/>
      </xdr:nvCxnSpPr>
      <xdr:spPr>
        <a:xfrm>
          <a:off x="13703300" y="6296755"/>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39" name="フローチャート: 判断 538"/>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0" name="テキスト ボックス 539"/>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124555</xdr:rowOff>
    </xdr:from>
    <xdr:to>
      <xdr:col>71</xdr:col>
      <xdr:colOff>177800</xdr:colOff>
      <xdr:row>37</xdr:row>
      <xdr:rowOff>22685</xdr:rowOff>
    </xdr:to>
    <xdr:cxnSp macro="">
      <xdr:nvCxnSpPr>
        <xdr:cNvPr id="541" name="直線コネクタ 540"/>
        <xdr:cNvCxnSpPr/>
      </xdr:nvCxnSpPr>
      <xdr:spPr>
        <a:xfrm flipV="1">
          <a:off x="12814300" y="6296755"/>
          <a:ext cx="889000" cy="6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2" name="フローチャート: 判断 541"/>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3" name="テキスト ボックス 542"/>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4" name="フローチャート: 判断 543"/>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5" name="テキスト ボックス 544"/>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76613</xdr:rowOff>
    </xdr:from>
    <xdr:to>
      <xdr:col>85</xdr:col>
      <xdr:colOff>177800</xdr:colOff>
      <xdr:row>36</xdr:row>
      <xdr:rowOff>6763</xdr:rowOff>
    </xdr:to>
    <xdr:sp macro="" textlink="">
      <xdr:nvSpPr>
        <xdr:cNvPr id="551" name="楕円 550"/>
        <xdr:cNvSpPr/>
      </xdr:nvSpPr>
      <xdr:spPr>
        <a:xfrm>
          <a:off x="16268700" y="60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99490</xdr:rowOff>
    </xdr:from>
    <xdr:ext cx="534377" cy="259045"/>
    <xdr:sp macro="" textlink="">
      <xdr:nvSpPr>
        <xdr:cNvPr id="552" name="消防費該当値テキスト"/>
        <xdr:cNvSpPr txBox="1"/>
      </xdr:nvSpPr>
      <xdr:spPr>
        <a:xfrm>
          <a:off x="16370300" y="5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9033</xdr:rowOff>
    </xdr:from>
    <xdr:to>
      <xdr:col>81</xdr:col>
      <xdr:colOff>101600</xdr:colOff>
      <xdr:row>36</xdr:row>
      <xdr:rowOff>110633</xdr:rowOff>
    </xdr:to>
    <xdr:sp macro="" textlink="">
      <xdr:nvSpPr>
        <xdr:cNvPr id="553" name="楕円 552"/>
        <xdr:cNvSpPr/>
      </xdr:nvSpPr>
      <xdr:spPr>
        <a:xfrm>
          <a:off x="15430500" y="61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101760</xdr:rowOff>
    </xdr:from>
    <xdr:ext cx="534377" cy="259045"/>
    <xdr:sp macro="" textlink="">
      <xdr:nvSpPr>
        <xdr:cNvPr id="554" name="テキスト ボックス 553"/>
        <xdr:cNvSpPr txBox="1"/>
      </xdr:nvSpPr>
      <xdr:spPr>
        <a:xfrm>
          <a:off x="15214111" y="62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94043</xdr:rowOff>
    </xdr:from>
    <xdr:to>
      <xdr:col>76</xdr:col>
      <xdr:colOff>165100</xdr:colOff>
      <xdr:row>37</xdr:row>
      <xdr:rowOff>24193</xdr:rowOff>
    </xdr:to>
    <xdr:sp macro="" textlink="">
      <xdr:nvSpPr>
        <xdr:cNvPr id="555" name="楕円 554"/>
        <xdr:cNvSpPr/>
      </xdr:nvSpPr>
      <xdr:spPr>
        <a:xfrm>
          <a:off x="14541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15320</xdr:rowOff>
    </xdr:from>
    <xdr:ext cx="534377" cy="259045"/>
    <xdr:sp macro="" textlink="">
      <xdr:nvSpPr>
        <xdr:cNvPr id="556" name="テキスト ボックス 555"/>
        <xdr:cNvSpPr txBox="1"/>
      </xdr:nvSpPr>
      <xdr:spPr>
        <a:xfrm>
          <a:off x="14325111" y="63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73755</xdr:rowOff>
    </xdr:from>
    <xdr:to>
      <xdr:col>72</xdr:col>
      <xdr:colOff>38100</xdr:colOff>
      <xdr:row>37</xdr:row>
      <xdr:rowOff>3905</xdr:rowOff>
    </xdr:to>
    <xdr:sp macro="" textlink="">
      <xdr:nvSpPr>
        <xdr:cNvPr id="557" name="楕円 556"/>
        <xdr:cNvSpPr/>
      </xdr:nvSpPr>
      <xdr:spPr>
        <a:xfrm>
          <a:off x="13652500" y="62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166482</xdr:rowOff>
    </xdr:from>
    <xdr:ext cx="534377" cy="259045"/>
    <xdr:sp macro="" textlink="">
      <xdr:nvSpPr>
        <xdr:cNvPr id="558" name="テキスト ボックス 557"/>
        <xdr:cNvSpPr txBox="1"/>
      </xdr:nvSpPr>
      <xdr:spPr>
        <a:xfrm>
          <a:off x="13436111" y="63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143335</xdr:rowOff>
    </xdr:from>
    <xdr:to>
      <xdr:col>67</xdr:col>
      <xdr:colOff>101600</xdr:colOff>
      <xdr:row>37</xdr:row>
      <xdr:rowOff>73485</xdr:rowOff>
    </xdr:to>
    <xdr:sp macro="" textlink="">
      <xdr:nvSpPr>
        <xdr:cNvPr id="559" name="楕円 558"/>
        <xdr:cNvSpPr/>
      </xdr:nvSpPr>
      <xdr:spPr>
        <a:xfrm>
          <a:off x="12763500" y="63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64612</xdr:rowOff>
    </xdr:from>
    <xdr:ext cx="534377" cy="259045"/>
    <xdr:sp macro="" textlink="">
      <xdr:nvSpPr>
        <xdr:cNvPr id="560" name="テキスト ボックス 559"/>
        <xdr:cNvSpPr txBox="1"/>
      </xdr:nvSpPr>
      <xdr:spPr>
        <a:xfrm>
          <a:off x="12547111" y="64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3" name="直線コネクタ 582"/>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4"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5" name="直線コネクタ 584"/>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6"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7" name="直線コネクタ 586"/>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128910</xdr:rowOff>
    </xdr:from>
    <xdr:to>
      <xdr:col>85</xdr:col>
      <xdr:colOff>127000</xdr:colOff>
      <xdr:row>53</xdr:row>
      <xdr:rowOff>23892</xdr:rowOff>
    </xdr:to>
    <xdr:cxnSp macro="">
      <xdr:nvCxnSpPr>
        <xdr:cNvPr id="588" name="直線コネクタ 587"/>
        <xdr:cNvCxnSpPr/>
      </xdr:nvCxnSpPr>
      <xdr:spPr>
        <a:xfrm flipV="1">
          <a:off x="15481300" y="9044310"/>
          <a:ext cx="8382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89" name="教育費平均値テキスト"/>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0" name="フローチャート: 判断 589"/>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23892</xdr:rowOff>
    </xdr:from>
    <xdr:to>
      <xdr:col>81</xdr:col>
      <xdr:colOff>50800</xdr:colOff>
      <xdr:row>54</xdr:row>
      <xdr:rowOff>54318</xdr:rowOff>
    </xdr:to>
    <xdr:cxnSp macro="">
      <xdr:nvCxnSpPr>
        <xdr:cNvPr id="591" name="直線コネクタ 590"/>
        <xdr:cNvCxnSpPr/>
      </xdr:nvCxnSpPr>
      <xdr:spPr>
        <a:xfrm flipV="1">
          <a:off x="14592300" y="9110742"/>
          <a:ext cx="889000" cy="2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2" name="フローチャート: 判断 591"/>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3" name="テキスト ボックス 592"/>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162651</xdr:rowOff>
    </xdr:from>
    <xdr:to>
      <xdr:col>76</xdr:col>
      <xdr:colOff>114300</xdr:colOff>
      <xdr:row>54</xdr:row>
      <xdr:rowOff>54318</xdr:rowOff>
    </xdr:to>
    <xdr:cxnSp macro="">
      <xdr:nvCxnSpPr>
        <xdr:cNvPr id="594" name="直線コネクタ 593"/>
        <xdr:cNvCxnSpPr/>
      </xdr:nvCxnSpPr>
      <xdr:spPr>
        <a:xfrm>
          <a:off x="13703300" y="9078051"/>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5" name="フローチャート: 判断 594"/>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6" name="テキスト ボックス 595"/>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162651</xdr:rowOff>
    </xdr:from>
    <xdr:to>
      <xdr:col>71</xdr:col>
      <xdr:colOff>177800</xdr:colOff>
      <xdr:row>59</xdr:row>
      <xdr:rowOff>16484</xdr:rowOff>
    </xdr:to>
    <xdr:cxnSp macro="">
      <xdr:nvCxnSpPr>
        <xdr:cNvPr id="597" name="直線コネクタ 596"/>
        <xdr:cNvCxnSpPr/>
      </xdr:nvCxnSpPr>
      <xdr:spPr>
        <a:xfrm flipV="1">
          <a:off x="12814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598" name="フローチャート: 判断 597"/>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599" name="テキスト ボックス 598"/>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0" name="フローチャート: 判断 599"/>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1" name="テキスト ボックス 600"/>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78110</xdr:rowOff>
    </xdr:from>
    <xdr:to>
      <xdr:col>85</xdr:col>
      <xdr:colOff>177800</xdr:colOff>
      <xdr:row>53</xdr:row>
      <xdr:rowOff>8260</xdr:rowOff>
    </xdr:to>
    <xdr:sp macro="" textlink="">
      <xdr:nvSpPr>
        <xdr:cNvPr id="607" name="楕円 606"/>
        <xdr:cNvSpPr/>
      </xdr:nvSpPr>
      <xdr:spPr>
        <a:xfrm>
          <a:off x="16268700" y="89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56537</xdr:rowOff>
    </xdr:from>
    <xdr:ext cx="534377" cy="259045"/>
    <xdr:sp macro="" textlink="">
      <xdr:nvSpPr>
        <xdr:cNvPr id="608" name="教育費該当値テキスト"/>
        <xdr:cNvSpPr txBox="1"/>
      </xdr:nvSpPr>
      <xdr:spPr>
        <a:xfrm>
          <a:off x="16370300" y="89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144542</xdr:rowOff>
    </xdr:from>
    <xdr:to>
      <xdr:col>81</xdr:col>
      <xdr:colOff>101600</xdr:colOff>
      <xdr:row>53</xdr:row>
      <xdr:rowOff>74692</xdr:rowOff>
    </xdr:to>
    <xdr:sp macro="" textlink="">
      <xdr:nvSpPr>
        <xdr:cNvPr id="609" name="楕円 608"/>
        <xdr:cNvSpPr/>
      </xdr:nvSpPr>
      <xdr:spPr>
        <a:xfrm>
          <a:off x="15430500" y="9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65819</xdr:rowOff>
    </xdr:from>
    <xdr:ext cx="534377" cy="259045"/>
    <xdr:sp macro="" textlink="">
      <xdr:nvSpPr>
        <xdr:cNvPr id="610" name="テキスト ボックス 609"/>
        <xdr:cNvSpPr txBox="1"/>
      </xdr:nvSpPr>
      <xdr:spPr>
        <a:xfrm>
          <a:off x="15214111" y="9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3518</xdr:rowOff>
    </xdr:from>
    <xdr:to>
      <xdr:col>76</xdr:col>
      <xdr:colOff>165100</xdr:colOff>
      <xdr:row>54</xdr:row>
      <xdr:rowOff>105118</xdr:rowOff>
    </xdr:to>
    <xdr:sp macro="" textlink="">
      <xdr:nvSpPr>
        <xdr:cNvPr id="611" name="楕円 610"/>
        <xdr:cNvSpPr/>
      </xdr:nvSpPr>
      <xdr:spPr>
        <a:xfrm>
          <a:off x="145415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96245</xdr:rowOff>
    </xdr:from>
    <xdr:ext cx="534377" cy="259045"/>
    <xdr:sp macro="" textlink="">
      <xdr:nvSpPr>
        <xdr:cNvPr id="612" name="テキスト ボックス 611"/>
        <xdr:cNvSpPr txBox="1"/>
      </xdr:nvSpPr>
      <xdr:spPr>
        <a:xfrm>
          <a:off x="14325111" y="93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111851</xdr:rowOff>
    </xdr:from>
    <xdr:to>
      <xdr:col>72</xdr:col>
      <xdr:colOff>38100</xdr:colOff>
      <xdr:row>53</xdr:row>
      <xdr:rowOff>42001</xdr:rowOff>
    </xdr:to>
    <xdr:sp macro="" textlink="">
      <xdr:nvSpPr>
        <xdr:cNvPr id="613" name="楕円 612"/>
        <xdr:cNvSpPr/>
      </xdr:nvSpPr>
      <xdr:spPr>
        <a:xfrm>
          <a:off x="13652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58528</xdr:rowOff>
    </xdr:from>
    <xdr:ext cx="534377" cy="259045"/>
    <xdr:sp macro="" textlink="">
      <xdr:nvSpPr>
        <xdr:cNvPr id="614" name="テキスト ボックス 613"/>
        <xdr:cNvSpPr txBox="1"/>
      </xdr:nvSpPr>
      <xdr:spPr>
        <a:xfrm>
          <a:off x="13436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137134</xdr:rowOff>
    </xdr:from>
    <xdr:to>
      <xdr:col>67</xdr:col>
      <xdr:colOff>101600</xdr:colOff>
      <xdr:row>59</xdr:row>
      <xdr:rowOff>67284</xdr:rowOff>
    </xdr:to>
    <xdr:sp macro="" textlink="">
      <xdr:nvSpPr>
        <xdr:cNvPr id="615" name="楕円 614"/>
        <xdr:cNvSpPr/>
      </xdr:nvSpPr>
      <xdr:spPr>
        <a:xfrm>
          <a:off x="12763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58411</xdr:rowOff>
    </xdr:from>
    <xdr:ext cx="534377" cy="259045"/>
    <xdr:sp macro="" textlink="">
      <xdr:nvSpPr>
        <xdr:cNvPr id="616" name="テキスト ボックス 615"/>
        <xdr:cNvSpPr txBox="1"/>
      </xdr:nvSpPr>
      <xdr:spPr>
        <a:xfrm>
          <a:off x="12547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0" name="直線コネクタ 639"/>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3"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4" name="直線コネクタ 643"/>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163703</xdr:rowOff>
    </xdr:from>
    <xdr:to>
      <xdr:col>85</xdr:col>
      <xdr:colOff>127000</xdr:colOff>
      <xdr:row>77</xdr:row>
      <xdr:rowOff>154369</xdr:rowOff>
    </xdr:to>
    <xdr:cxnSp macro="">
      <xdr:nvCxnSpPr>
        <xdr:cNvPr id="645" name="直線コネクタ 644"/>
        <xdr:cNvCxnSpPr/>
      </xdr:nvCxnSpPr>
      <xdr:spPr>
        <a:xfrm>
          <a:off x="15481300" y="13193903"/>
          <a:ext cx="838200" cy="1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6"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7" name="フローチャート: 判断 646"/>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163703</xdr:rowOff>
    </xdr:from>
    <xdr:to>
      <xdr:col>81</xdr:col>
      <xdr:colOff>50800</xdr:colOff>
      <xdr:row>77</xdr:row>
      <xdr:rowOff>98933</xdr:rowOff>
    </xdr:to>
    <xdr:cxnSp macro="">
      <xdr:nvCxnSpPr>
        <xdr:cNvPr id="648" name="直線コネクタ 647"/>
        <xdr:cNvCxnSpPr/>
      </xdr:nvCxnSpPr>
      <xdr:spPr>
        <a:xfrm flipV="1">
          <a:off x="14592300" y="13193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49" name="フローチャート: 判断 648"/>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0" name="テキスト ボックス 649"/>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98933</xdr:rowOff>
    </xdr:from>
    <xdr:to>
      <xdr:col>76</xdr:col>
      <xdr:colOff>114300</xdr:colOff>
      <xdr:row>79</xdr:row>
      <xdr:rowOff>24448</xdr:rowOff>
    </xdr:to>
    <xdr:cxnSp macro="">
      <xdr:nvCxnSpPr>
        <xdr:cNvPr id="651" name="直線コネクタ 650"/>
        <xdr:cNvCxnSpPr/>
      </xdr:nvCxnSpPr>
      <xdr:spPr>
        <a:xfrm flipV="1">
          <a:off x="13703300" y="13300583"/>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2" name="フローチャート: 判断 651"/>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3" name="テキスト ボックス 652"/>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11685</xdr:rowOff>
    </xdr:from>
    <xdr:to>
      <xdr:col>71</xdr:col>
      <xdr:colOff>177800</xdr:colOff>
      <xdr:row>79</xdr:row>
      <xdr:rowOff>24448</xdr:rowOff>
    </xdr:to>
    <xdr:cxnSp macro="">
      <xdr:nvCxnSpPr>
        <xdr:cNvPr id="654" name="直線コネクタ 653"/>
        <xdr:cNvCxnSpPr/>
      </xdr:nvCxnSpPr>
      <xdr:spPr>
        <a:xfrm>
          <a:off x="12814300" y="1355623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5" name="フローチャート: 判断 654"/>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6" name="テキスト ボックス 655"/>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7" name="フローチャート: 判断 656"/>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58" name="テキスト ボックス 657"/>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103569</xdr:rowOff>
    </xdr:from>
    <xdr:to>
      <xdr:col>85</xdr:col>
      <xdr:colOff>177800</xdr:colOff>
      <xdr:row>78</xdr:row>
      <xdr:rowOff>33719</xdr:rowOff>
    </xdr:to>
    <xdr:sp macro="" textlink="">
      <xdr:nvSpPr>
        <xdr:cNvPr id="664" name="楕円 663"/>
        <xdr:cNvSpPr/>
      </xdr:nvSpPr>
      <xdr:spPr>
        <a:xfrm>
          <a:off x="162687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81996</xdr:rowOff>
    </xdr:from>
    <xdr:ext cx="469744" cy="259045"/>
    <xdr:sp macro="" textlink="">
      <xdr:nvSpPr>
        <xdr:cNvPr id="665" name="災害復旧費該当値テキスト"/>
        <xdr:cNvSpPr txBox="1"/>
      </xdr:nvSpPr>
      <xdr:spPr>
        <a:xfrm>
          <a:off x="16370300"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112903</xdr:rowOff>
    </xdr:from>
    <xdr:to>
      <xdr:col>81</xdr:col>
      <xdr:colOff>101600</xdr:colOff>
      <xdr:row>77</xdr:row>
      <xdr:rowOff>43053</xdr:rowOff>
    </xdr:to>
    <xdr:sp macro="" textlink="">
      <xdr:nvSpPr>
        <xdr:cNvPr id="666" name="楕円 665"/>
        <xdr:cNvSpPr/>
      </xdr:nvSpPr>
      <xdr:spPr>
        <a:xfrm>
          <a:off x="15430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59580</xdr:rowOff>
    </xdr:from>
    <xdr:ext cx="469744" cy="259045"/>
    <xdr:sp macro="" textlink="">
      <xdr:nvSpPr>
        <xdr:cNvPr id="667" name="テキスト ボックス 666"/>
        <xdr:cNvSpPr txBox="1"/>
      </xdr:nvSpPr>
      <xdr:spPr>
        <a:xfrm>
          <a:off x="15246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48133</xdr:rowOff>
    </xdr:from>
    <xdr:to>
      <xdr:col>76</xdr:col>
      <xdr:colOff>165100</xdr:colOff>
      <xdr:row>77</xdr:row>
      <xdr:rowOff>149733</xdr:rowOff>
    </xdr:to>
    <xdr:sp macro="" textlink="">
      <xdr:nvSpPr>
        <xdr:cNvPr id="668" name="楕円 667"/>
        <xdr:cNvSpPr/>
      </xdr:nvSpPr>
      <xdr:spPr>
        <a:xfrm>
          <a:off x="14541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166260</xdr:rowOff>
    </xdr:from>
    <xdr:ext cx="469744" cy="259045"/>
    <xdr:sp macro="" textlink="">
      <xdr:nvSpPr>
        <xdr:cNvPr id="669" name="テキスト ボックス 668"/>
        <xdr:cNvSpPr txBox="1"/>
      </xdr:nvSpPr>
      <xdr:spPr>
        <a:xfrm>
          <a:off x="14357428" y="130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145098</xdr:rowOff>
    </xdr:from>
    <xdr:to>
      <xdr:col>72</xdr:col>
      <xdr:colOff>38100</xdr:colOff>
      <xdr:row>79</xdr:row>
      <xdr:rowOff>75248</xdr:rowOff>
    </xdr:to>
    <xdr:sp macro="" textlink="">
      <xdr:nvSpPr>
        <xdr:cNvPr id="670" name="楕円 669"/>
        <xdr:cNvSpPr/>
      </xdr:nvSpPr>
      <xdr:spPr>
        <a:xfrm>
          <a:off x="13652500" y="135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66375</xdr:rowOff>
    </xdr:from>
    <xdr:ext cx="378565" cy="259045"/>
    <xdr:sp macro="" textlink="">
      <xdr:nvSpPr>
        <xdr:cNvPr id="671" name="テキスト ボックス 670"/>
        <xdr:cNvSpPr txBox="1"/>
      </xdr:nvSpPr>
      <xdr:spPr>
        <a:xfrm>
          <a:off x="13514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132335</xdr:rowOff>
    </xdr:from>
    <xdr:to>
      <xdr:col>67</xdr:col>
      <xdr:colOff>101600</xdr:colOff>
      <xdr:row>79</xdr:row>
      <xdr:rowOff>62485</xdr:rowOff>
    </xdr:to>
    <xdr:sp macro="" textlink="">
      <xdr:nvSpPr>
        <xdr:cNvPr id="672" name="楕円 671"/>
        <xdr:cNvSpPr/>
      </xdr:nvSpPr>
      <xdr:spPr>
        <a:xfrm>
          <a:off x="12763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53612</xdr:rowOff>
    </xdr:from>
    <xdr:ext cx="378565" cy="259045"/>
    <xdr:sp macro="" textlink="">
      <xdr:nvSpPr>
        <xdr:cNvPr id="673" name="テキスト ボックス 672"/>
        <xdr:cNvSpPr txBox="1"/>
      </xdr:nvSpPr>
      <xdr:spPr>
        <a:xfrm>
          <a:off x="12625017" y="1359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0" name="直線コネクタ 699"/>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1"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2" name="直線コネクタ 701"/>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3"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4" name="直線コネクタ 703"/>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92478</xdr:rowOff>
    </xdr:from>
    <xdr:to>
      <xdr:col>85</xdr:col>
      <xdr:colOff>127000</xdr:colOff>
      <xdr:row>96</xdr:row>
      <xdr:rowOff>36895</xdr:rowOff>
    </xdr:to>
    <xdr:cxnSp macro="">
      <xdr:nvCxnSpPr>
        <xdr:cNvPr id="705" name="直線コネクタ 704"/>
        <xdr:cNvCxnSpPr/>
      </xdr:nvCxnSpPr>
      <xdr:spPr>
        <a:xfrm>
          <a:off x="15481300" y="16380228"/>
          <a:ext cx="8382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6"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7" name="フローチャート: 判断 706"/>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92478</xdr:rowOff>
    </xdr:from>
    <xdr:to>
      <xdr:col>81</xdr:col>
      <xdr:colOff>50800</xdr:colOff>
      <xdr:row>96</xdr:row>
      <xdr:rowOff>77749</xdr:rowOff>
    </xdr:to>
    <xdr:cxnSp macro="">
      <xdr:nvCxnSpPr>
        <xdr:cNvPr id="708" name="直線コネクタ 707"/>
        <xdr:cNvCxnSpPr/>
      </xdr:nvCxnSpPr>
      <xdr:spPr>
        <a:xfrm flipV="1">
          <a:off x="14592300" y="16380228"/>
          <a:ext cx="889000" cy="1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09" name="フローチャート: 判断 708"/>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0" name="テキスト ボックス 709"/>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77749</xdr:rowOff>
    </xdr:from>
    <xdr:to>
      <xdr:col>76</xdr:col>
      <xdr:colOff>114300</xdr:colOff>
      <xdr:row>96</xdr:row>
      <xdr:rowOff>133496</xdr:rowOff>
    </xdr:to>
    <xdr:cxnSp macro="">
      <xdr:nvCxnSpPr>
        <xdr:cNvPr id="711" name="直線コネクタ 710"/>
        <xdr:cNvCxnSpPr/>
      </xdr:nvCxnSpPr>
      <xdr:spPr>
        <a:xfrm flipV="1">
          <a:off x="13703300" y="16536949"/>
          <a:ext cx="8890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2" name="フローチャート: 判断 711"/>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3" name="テキスト ボックス 712"/>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133496</xdr:rowOff>
    </xdr:from>
    <xdr:to>
      <xdr:col>71</xdr:col>
      <xdr:colOff>177800</xdr:colOff>
      <xdr:row>96</xdr:row>
      <xdr:rowOff>140908</xdr:rowOff>
    </xdr:to>
    <xdr:cxnSp macro="">
      <xdr:nvCxnSpPr>
        <xdr:cNvPr id="714" name="直線コネクタ 713"/>
        <xdr:cNvCxnSpPr/>
      </xdr:nvCxnSpPr>
      <xdr:spPr>
        <a:xfrm flipV="1">
          <a:off x="12814300" y="1659269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5" name="フローチャート: 判断 714"/>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6" name="テキスト ボックス 715"/>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7" name="フローチャート: 判断 716"/>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18" name="テキスト ボックス 717"/>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157545</xdr:rowOff>
    </xdr:from>
    <xdr:to>
      <xdr:col>85</xdr:col>
      <xdr:colOff>177800</xdr:colOff>
      <xdr:row>96</xdr:row>
      <xdr:rowOff>87695</xdr:rowOff>
    </xdr:to>
    <xdr:sp macro="" textlink="">
      <xdr:nvSpPr>
        <xdr:cNvPr id="724" name="楕円 723"/>
        <xdr:cNvSpPr/>
      </xdr:nvSpPr>
      <xdr:spPr>
        <a:xfrm>
          <a:off x="16268700" y="1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135972</xdr:rowOff>
    </xdr:from>
    <xdr:ext cx="534377" cy="259045"/>
    <xdr:sp macro="" textlink="">
      <xdr:nvSpPr>
        <xdr:cNvPr id="725" name="公債費該当値テキスト"/>
        <xdr:cNvSpPr txBox="1"/>
      </xdr:nvSpPr>
      <xdr:spPr>
        <a:xfrm>
          <a:off x="16370300" y="164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41678</xdr:rowOff>
    </xdr:from>
    <xdr:to>
      <xdr:col>81</xdr:col>
      <xdr:colOff>101600</xdr:colOff>
      <xdr:row>95</xdr:row>
      <xdr:rowOff>143278</xdr:rowOff>
    </xdr:to>
    <xdr:sp macro="" textlink="">
      <xdr:nvSpPr>
        <xdr:cNvPr id="726" name="楕円 725"/>
        <xdr:cNvSpPr/>
      </xdr:nvSpPr>
      <xdr:spPr>
        <a:xfrm>
          <a:off x="15430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134405</xdr:rowOff>
    </xdr:from>
    <xdr:ext cx="534377" cy="259045"/>
    <xdr:sp macro="" textlink="">
      <xdr:nvSpPr>
        <xdr:cNvPr id="727" name="テキスト ボックス 726"/>
        <xdr:cNvSpPr txBox="1"/>
      </xdr:nvSpPr>
      <xdr:spPr>
        <a:xfrm>
          <a:off x="15214111" y="164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26949</xdr:rowOff>
    </xdr:from>
    <xdr:to>
      <xdr:col>76</xdr:col>
      <xdr:colOff>165100</xdr:colOff>
      <xdr:row>96</xdr:row>
      <xdr:rowOff>128549</xdr:rowOff>
    </xdr:to>
    <xdr:sp macro="" textlink="">
      <xdr:nvSpPr>
        <xdr:cNvPr id="728" name="楕円 727"/>
        <xdr:cNvSpPr/>
      </xdr:nvSpPr>
      <xdr:spPr>
        <a:xfrm>
          <a:off x="14541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119676</xdr:rowOff>
    </xdr:from>
    <xdr:ext cx="534377" cy="259045"/>
    <xdr:sp macro="" textlink="">
      <xdr:nvSpPr>
        <xdr:cNvPr id="729" name="テキスト ボックス 728"/>
        <xdr:cNvSpPr txBox="1"/>
      </xdr:nvSpPr>
      <xdr:spPr>
        <a:xfrm>
          <a:off x="14325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82696</xdr:rowOff>
    </xdr:from>
    <xdr:to>
      <xdr:col>72</xdr:col>
      <xdr:colOff>38100</xdr:colOff>
      <xdr:row>97</xdr:row>
      <xdr:rowOff>12846</xdr:rowOff>
    </xdr:to>
    <xdr:sp macro="" textlink="">
      <xdr:nvSpPr>
        <xdr:cNvPr id="730" name="楕円 729"/>
        <xdr:cNvSpPr/>
      </xdr:nvSpPr>
      <xdr:spPr>
        <a:xfrm>
          <a:off x="13652500" y="165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3973</xdr:rowOff>
    </xdr:from>
    <xdr:ext cx="534377" cy="259045"/>
    <xdr:sp macro="" textlink="">
      <xdr:nvSpPr>
        <xdr:cNvPr id="731" name="テキスト ボックス 730"/>
        <xdr:cNvSpPr txBox="1"/>
      </xdr:nvSpPr>
      <xdr:spPr>
        <a:xfrm>
          <a:off x="13436111" y="166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90108</xdr:rowOff>
    </xdr:from>
    <xdr:to>
      <xdr:col>67</xdr:col>
      <xdr:colOff>101600</xdr:colOff>
      <xdr:row>97</xdr:row>
      <xdr:rowOff>20258</xdr:rowOff>
    </xdr:to>
    <xdr:sp macro="" textlink="">
      <xdr:nvSpPr>
        <xdr:cNvPr id="732" name="楕円 731"/>
        <xdr:cNvSpPr/>
      </xdr:nvSpPr>
      <xdr:spPr>
        <a:xfrm>
          <a:off x="12763500" y="16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11385</xdr:rowOff>
    </xdr:from>
    <xdr:ext cx="534377" cy="259045"/>
    <xdr:sp macro="" textlink="">
      <xdr:nvSpPr>
        <xdr:cNvPr id="733" name="テキスト ボックス 732"/>
        <xdr:cNvSpPr txBox="1"/>
      </xdr:nvSpPr>
      <xdr:spPr>
        <a:xfrm>
          <a:off x="12547111" y="16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7" name="直線コネクタ 756"/>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0"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1" name="直線コネクタ 760"/>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3"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4" name="フローチャート: 判断 763"/>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6" name="フローチャート: 判断 765"/>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7" name="テキスト ボックス 766"/>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9" name="フローチャート: 判断 768"/>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0" name="テキスト ボックス 769"/>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2" name="フローチャート: 判断 771"/>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3" name="テキスト ボックス 772"/>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4" name="フローチャート: 判断 773"/>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5" name="テキスト ボックス 774"/>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議会費は、旅費（議員費用弁償）の減等の影響で、前年度比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％程度減少しましたが、依然として人件費の割合が高く類似団体に比べコスト高となっています。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令和元年度には岡山芸術創造劇場整備事業費の減等により類似団体平均を下回っていましたが、令和２年度には土地開発公社への貸付金や特別定額給付金給付事業の皆増により大幅に増加し、類似団体平均を上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令和元年度には斎場関連施設の整備事業の減少により類似団体平均と同水準となりましたが、令和２年度には再び斎場関連施設の整備事業が増加したことなどにより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農林水産業費は、普通建設事業費の減により前年度比で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％程度低下しましたが、広大な岡山平野における土地改良事業に係る元利償還交付金や用水路に係る維持管理費等の経費が生じるため、依然として類似団体に比べコスト高となっています。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年度から、県費負担教職員の権限移譲に伴い、給与費負担が増加したことにより、大幅な増となりました。令和２年度は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等整備により増加していますが、類似団体平均は下回っています。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また、公債費は近年増加傾向にありましたが、令和２年度は後年度の公債費負担の軽減を図るための繰上げ償還額が減少したことなどより、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令和２年度は、斎場関連施設整備事業による支出の増加等がありましたが、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後年度の公債費負担の軽減を図るための繰上げ償還額の減少や庁舎整備基金等の積立金の減少等により、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実質収支額は増加しています。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年度以降マイナスとなっており、これは財政調整基金の取り崩し等によるものです。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年度まで赤字が発生していた岡山市住宅新築資金等貸付事業費特別会計を廃止したため、平成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431751201</v>
      </c>
      <c r="BO4" s="395"/>
      <c r="BP4" s="395"/>
      <c r="BQ4" s="395"/>
      <c r="BR4" s="395"/>
      <c r="BS4" s="395"/>
      <c r="BT4" s="395"/>
      <c r="BU4" s="396"/>
      <c r="BV4" s="394">
        <v>341027325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5.9</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414502028</v>
      </c>
      <c r="BO5" s="432"/>
      <c r="BP5" s="432"/>
      <c r="BQ5" s="432"/>
      <c r="BR5" s="432"/>
      <c r="BS5" s="432"/>
      <c r="BT5" s="432"/>
      <c r="BU5" s="433"/>
      <c r="BV5" s="431">
        <v>325774791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90.2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17249173</v>
      </c>
      <c r="BO6" s="432"/>
      <c r="BP6" s="432"/>
      <c r="BQ6" s="432"/>
      <c r="BR6" s="432"/>
      <c r="BS6" s="432"/>
      <c r="BT6" s="432"/>
      <c r="BU6" s="433"/>
      <c r="BV6" s="431">
        <v>15252534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99.6</v>
      </c>
      <c r="CU6" s="469"/>
      <c r="CV6" s="469"/>
      <c r="CW6" s="469"/>
      <c r="CX6" s="469"/>
      <c r="CY6" s="469"/>
      <c r="CZ6" s="469"/>
      <c r="DA6" s="470"/>
      <c r="DB6" s="468">
        <v>99.1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5320232</v>
      </c>
      <c r="BO7" s="432"/>
      <c r="BP7" s="432"/>
      <c r="BQ7" s="432"/>
      <c r="BR7" s="432"/>
      <c r="BS7" s="432"/>
      <c r="BT7" s="432"/>
      <c r="BU7" s="433"/>
      <c r="BV7" s="431">
        <v>5242401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201342926</v>
      </c>
      <c r="CU7" s="432"/>
      <c r="CV7" s="432"/>
      <c r="CW7" s="432"/>
      <c r="CX7" s="432"/>
      <c r="CY7" s="432"/>
      <c r="CZ7" s="432"/>
      <c r="DA7" s="433"/>
      <c r="DB7" s="431">
        <v>196182140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11928941</v>
      </c>
      <c r="BO8" s="432"/>
      <c r="BP8" s="432"/>
      <c r="BQ8" s="432"/>
      <c r="BR8" s="432"/>
      <c r="BS8" s="432"/>
      <c r="BT8" s="432"/>
      <c r="BU8" s="433"/>
      <c r="BV8" s="431">
        <v>10010133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724691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1918808</v>
      </c>
      <c r="BO9" s="432"/>
      <c r="BP9" s="432"/>
      <c r="BQ9" s="432"/>
      <c r="BR9" s="432"/>
      <c r="BS9" s="432"/>
      <c r="BT9" s="432"/>
      <c r="BU9" s="433"/>
      <c r="BV9" s="431">
        <v>805934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14.1</v>
      </c>
      <c r="CU9" s="429"/>
      <c r="CV9" s="429"/>
      <c r="CW9" s="429"/>
      <c r="CX9" s="429"/>
      <c r="CY9" s="429"/>
      <c r="CZ9" s="429"/>
      <c r="DA9" s="430"/>
      <c r="DB9" s="428">
        <v>15.3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719474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4579</v>
      </c>
      <c r="BO10" s="432"/>
      <c r="BP10" s="432"/>
      <c r="BQ10" s="432"/>
      <c r="BR10" s="432"/>
      <c r="BS10" s="432"/>
      <c r="BT10" s="432"/>
      <c r="BU10" s="433"/>
      <c r="BV10" s="431">
        <v>3661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300000</v>
      </c>
      <c r="BO11" s="432"/>
      <c r="BP11" s="432"/>
      <c r="BQ11" s="432"/>
      <c r="BR11" s="432"/>
      <c r="BS11" s="432"/>
      <c r="BT11" s="432"/>
      <c r="BU11" s="433"/>
      <c r="BV11" s="431">
        <v>2827613</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708155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115</v>
      </c>
      <c r="AV12" s="464"/>
      <c r="AW12" s="464"/>
      <c r="AX12" s="464"/>
      <c r="AY12" s="465" t="s">
        <v>135</v>
      </c>
      <c r="AZ12" s="466"/>
      <c r="BA12" s="466"/>
      <c r="BB12" s="466"/>
      <c r="BC12" s="466"/>
      <c r="BD12" s="466"/>
      <c r="BE12" s="466"/>
      <c r="BF12" s="466"/>
      <c r="BG12" s="466"/>
      <c r="BH12" s="466"/>
      <c r="BI12" s="466"/>
      <c r="BJ12" s="466"/>
      <c r="BK12" s="466"/>
      <c r="BL12" s="466"/>
      <c r="BM12" s="467"/>
      <c r="BN12" s="431">
        <v>5000000</v>
      </c>
      <c r="BO12" s="432"/>
      <c r="BP12" s="432"/>
      <c r="BQ12" s="432"/>
      <c r="BR12" s="432"/>
      <c r="BS12" s="432"/>
      <c r="BT12" s="432"/>
      <c r="BU12" s="433"/>
      <c r="BV12" s="431">
        <v>5650000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694255</v>
      </c>
      <c r="S13" s="516"/>
      <c r="T13" s="516"/>
      <c r="U13" s="516"/>
      <c r="V13" s="517"/>
      <c r="W13" s="447" t="s">
        <v>138</v>
      </c>
      <c r="X13" s="448"/>
      <c r="Y13" s="448"/>
      <c r="Z13" s="448"/>
      <c r="AA13" s="448"/>
      <c r="AB13" s="438"/>
      <c r="AC13" s="482">
        <v>8329</v>
      </c>
      <c r="AD13" s="483"/>
      <c r="AE13" s="483"/>
      <c r="AF13" s="483"/>
      <c r="AG13" s="525"/>
      <c r="AH13" s="482">
        <v>8925</v>
      </c>
      <c r="AI13" s="483"/>
      <c r="AJ13" s="483"/>
      <c r="AK13" s="483"/>
      <c r="AL13" s="484"/>
      <c r="AM13" s="460" t="s">
        <v>139</v>
      </c>
      <c r="AN13" s="461"/>
      <c r="AO13" s="461"/>
      <c r="AP13" s="461"/>
      <c r="AQ13" s="461"/>
      <c r="AR13" s="461"/>
      <c r="AS13" s="461"/>
      <c r="AT13" s="462"/>
      <c r="AU13" s="463" t="s">
        <v>120</v>
      </c>
      <c r="AV13" s="464"/>
      <c r="AW13" s="464"/>
      <c r="AX13" s="464"/>
      <c r="AY13" s="465" t="s">
        <v>140</v>
      </c>
      <c r="AZ13" s="466"/>
      <c r="BA13" s="466"/>
      <c r="BB13" s="466"/>
      <c r="BC13" s="466"/>
      <c r="BD13" s="466"/>
      <c r="BE13" s="466"/>
      <c r="BF13" s="466"/>
      <c r="BG13" s="466"/>
      <c r="BH13" s="466"/>
      <c r="BI13" s="466"/>
      <c r="BJ13" s="466"/>
      <c r="BK13" s="466"/>
      <c r="BL13" s="466"/>
      <c r="BM13" s="467"/>
      <c r="BN13" s="431">
        <v>-2776613</v>
      </c>
      <c r="BO13" s="432"/>
      <c r="BP13" s="432"/>
      <c r="BQ13" s="432"/>
      <c r="BR13" s="432"/>
      <c r="BS13" s="432"/>
      <c r="BT13" s="432"/>
      <c r="BU13" s="433"/>
      <c r="BV13" s="431">
        <v>-2012792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5.4</v>
      </c>
      <c r="CU13" s="429"/>
      <c r="CV13" s="429"/>
      <c r="CW13" s="429"/>
      <c r="CX13" s="429"/>
      <c r="CY13" s="429"/>
      <c r="CZ13" s="429"/>
      <c r="DA13" s="430"/>
      <c r="DB13" s="428">
        <v>5.6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708973</v>
      </c>
      <c r="S14" s="516"/>
      <c r="T14" s="516"/>
      <c r="U14" s="516"/>
      <c r="V14" s="517"/>
      <c r="W14" s="421"/>
      <c r="X14" s="422"/>
      <c r="Y14" s="422"/>
      <c r="Z14" s="422"/>
      <c r="AA14" s="422"/>
      <c r="AB14" s="411"/>
      <c r="AC14" s="518">
        <v>2.6</v>
      </c>
      <c r="AD14" s="519"/>
      <c r="AE14" s="519"/>
      <c r="AF14" s="519"/>
      <c r="AG14" s="520"/>
      <c r="AH14" s="518">
        <v>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694635</v>
      </c>
      <c r="S15" s="516"/>
      <c r="T15" s="516"/>
      <c r="U15" s="516"/>
      <c r="V15" s="517"/>
      <c r="W15" s="447" t="s">
        <v>144</v>
      </c>
      <c r="X15" s="448"/>
      <c r="Y15" s="448"/>
      <c r="Z15" s="448"/>
      <c r="AA15" s="448"/>
      <c r="AB15" s="438"/>
      <c r="AC15" s="482">
        <v>70742</v>
      </c>
      <c r="AD15" s="483"/>
      <c r="AE15" s="483"/>
      <c r="AF15" s="483"/>
      <c r="AG15" s="525"/>
      <c r="AH15" s="482">
        <v>67642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120451141</v>
      </c>
      <c r="BO15" s="395"/>
      <c r="BP15" s="395"/>
      <c r="BQ15" s="395"/>
      <c r="BR15" s="395"/>
      <c r="BS15" s="395"/>
      <c r="BT15" s="395"/>
      <c r="BU15" s="396"/>
      <c r="BV15" s="394">
        <v>115946248</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22</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153123239</v>
      </c>
      <c r="BO16" s="432"/>
      <c r="BP16" s="432"/>
      <c r="BQ16" s="432"/>
      <c r="BR16" s="432"/>
      <c r="BS16" s="432"/>
      <c r="BT16" s="432"/>
      <c r="BU16" s="433"/>
      <c r="BV16" s="431">
        <v>148245872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242725</v>
      </c>
      <c r="AD17" s="483"/>
      <c r="AE17" s="483"/>
      <c r="AF17" s="483"/>
      <c r="AG17" s="525"/>
      <c r="AH17" s="482">
        <v>234539</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150457768</v>
      </c>
      <c r="BO17" s="432"/>
      <c r="BP17" s="432"/>
      <c r="BQ17" s="432"/>
      <c r="BR17" s="432"/>
      <c r="BS17" s="432"/>
      <c r="BT17" s="432"/>
      <c r="BU17" s="433"/>
      <c r="BV17" s="431">
        <v>145553991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789.95</v>
      </c>
      <c r="M18" s="547"/>
      <c r="N18" s="547"/>
      <c r="O18" s="547"/>
      <c r="P18" s="547"/>
      <c r="Q18" s="547"/>
      <c r="R18" s="548"/>
      <c r="S18" s="548"/>
      <c r="T18" s="548"/>
      <c r="U18" s="548"/>
      <c r="V18" s="549"/>
      <c r="W18" s="449"/>
      <c r="X18" s="450"/>
      <c r="Y18" s="450"/>
      <c r="Z18" s="450"/>
      <c r="AA18" s="450"/>
      <c r="AB18" s="441"/>
      <c r="AC18" s="550">
        <v>75.400000000000006</v>
      </c>
      <c r="AD18" s="551"/>
      <c r="AE18" s="551"/>
      <c r="AF18" s="551"/>
      <c r="AG18" s="552"/>
      <c r="AH18" s="550">
        <v>75.400000000000006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181260249</v>
      </c>
      <c r="BO18" s="432"/>
      <c r="BP18" s="432"/>
      <c r="BQ18" s="432"/>
      <c r="BR18" s="432"/>
      <c r="BS18" s="432"/>
      <c r="BT18" s="432"/>
      <c r="BU18" s="433"/>
      <c r="BV18" s="431">
        <v>181258005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917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232286823</v>
      </c>
      <c r="BO19" s="432"/>
      <c r="BP19" s="432"/>
      <c r="BQ19" s="432"/>
      <c r="BR19" s="432"/>
      <c r="BS19" s="432"/>
      <c r="BT19" s="432"/>
      <c r="BU19" s="433"/>
      <c r="BV19" s="431">
        <v>229743514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327620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336865675</v>
      </c>
      <c r="BO23" s="432"/>
      <c r="BP23" s="432"/>
      <c r="BQ23" s="432"/>
      <c r="BR23" s="432"/>
      <c r="BS23" s="432"/>
      <c r="BT23" s="432"/>
      <c r="BU23" s="433"/>
      <c r="BV23" s="431">
        <v>328006816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11600</v>
      </c>
      <c r="R24" s="483"/>
      <c r="S24" s="483"/>
      <c r="T24" s="483"/>
      <c r="U24" s="483"/>
      <c r="V24" s="525"/>
      <c r="W24" s="584"/>
      <c r="X24" s="572"/>
      <c r="Y24" s="573"/>
      <c r="Z24" s="481" t="s">
        <v>167</v>
      </c>
      <c r="AA24" s="461"/>
      <c r="AB24" s="461"/>
      <c r="AC24" s="461"/>
      <c r="AD24" s="461"/>
      <c r="AE24" s="461"/>
      <c r="AF24" s="461"/>
      <c r="AG24" s="462"/>
      <c r="AH24" s="482">
        <v>4501</v>
      </c>
      <c r="AI24" s="483"/>
      <c r="AJ24" s="483"/>
      <c r="AK24" s="483"/>
      <c r="AL24" s="525"/>
      <c r="AM24" s="482">
        <v>14794787</v>
      </c>
      <c r="AN24" s="483"/>
      <c r="AO24" s="483"/>
      <c r="AP24" s="483"/>
      <c r="AQ24" s="483"/>
      <c r="AR24" s="525"/>
      <c r="AS24" s="482">
        <v>3287</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146613315</v>
      </c>
      <c r="BO24" s="432"/>
      <c r="BP24" s="432"/>
      <c r="BQ24" s="432"/>
      <c r="BR24" s="432"/>
      <c r="BS24" s="432"/>
      <c r="BT24" s="432"/>
      <c r="BU24" s="433"/>
      <c r="BV24" s="431">
        <v>153683946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2</v>
      </c>
      <c r="M25" s="483"/>
      <c r="N25" s="483"/>
      <c r="O25" s="483"/>
      <c r="P25" s="525"/>
      <c r="Q25" s="482">
        <v>9200</v>
      </c>
      <c r="R25" s="483"/>
      <c r="S25" s="483"/>
      <c r="T25" s="483"/>
      <c r="U25" s="483"/>
      <c r="V25" s="525"/>
      <c r="W25" s="584"/>
      <c r="X25" s="572"/>
      <c r="Y25" s="573"/>
      <c r="Z25" s="481" t="s">
        <v>170</v>
      </c>
      <c r="AA25" s="461"/>
      <c r="AB25" s="461"/>
      <c r="AC25" s="461"/>
      <c r="AD25" s="461"/>
      <c r="AE25" s="461"/>
      <c r="AF25" s="461"/>
      <c r="AG25" s="462"/>
      <c r="AH25" s="482">
        <v>763</v>
      </c>
      <c r="AI25" s="483"/>
      <c r="AJ25" s="483"/>
      <c r="AK25" s="483"/>
      <c r="AL25" s="525"/>
      <c r="AM25" s="482">
        <v>2423288</v>
      </c>
      <c r="AN25" s="483"/>
      <c r="AO25" s="483"/>
      <c r="AP25" s="483"/>
      <c r="AQ25" s="483"/>
      <c r="AR25" s="525"/>
      <c r="AS25" s="482">
        <v>3176</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106105816</v>
      </c>
      <c r="BO25" s="395"/>
      <c r="BP25" s="395"/>
      <c r="BQ25" s="395"/>
      <c r="BR25" s="395"/>
      <c r="BS25" s="395"/>
      <c r="BT25" s="395"/>
      <c r="BU25" s="396"/>
      <c r="BV25" s="394">
        <v>103030422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5969</v>
      </c>
      <c r="R26" s="483"/>
      <c r="S26" s="483"/>
      <c r="T26" s="483"/>
      <c r="U26" s="483"/>
      <c r="V26" s="525"/>
      <c r="W26" s="584"/>
      <c r="X26" s="572"/>
      <c r="Y26" s="573"/>
      <c r="Z26" s="481" t="s">
        <v>173</v>
      </c>
      <c r="AA26" s="594"/>
      <c r="AB26" s="594"/>
      <c r="AC26" s="594"/>
      <c r="AD26" s="594"/>
      <c r="AE26" s="594"/>
      <c r="AF26" s="594"/>
      <c r="AG26" s="595"/>
      <c r="AH26" s="482">
        <v>291</v>
      </c>
      <c r="AI26" s="483"/>
      <c r="AJ26" s="483"/>
      <c r="AK26" s="483"/>
      <c r="AL26" s="525"/>
      <c r="AM26" s="482">
        <v>927417</v>
      </c>
      <c r="AN26" s="483"/>
      <c r="AO26" s="483"/>
      <c r="AP26" s="483"/>
      <c r="AQ26" s="483"/>
      <c r="AR26" s="525"/>
      <c r="AS26" s="482">
        <v>3187</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v>1179126</v>
      </c>
      <c r="BO26" s="432"/>
      <c r="BP26" s="432"/>
      <c r="BQ26" s="432"/>
      <c r="BR26" s="432"/>
      <c r="BS26" s="432"/>
      <c r="BT26" s="432"/>
      <c r="BU26" s="433"/>
      <c r="BV26" s="431">
        <v>1230163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8500</v>
      </c>
      <c r="R27" s="483"/>
      <c r="S27" s="483"/>
      <c r="T27" s="483"/>
      <c r="U27" s="483"/>
      <c r="V27" s="525"/>
      <c r="W27" s="584"/>
      <c r="X27" s="572"/>
      <c r="Y27" s="573"/>
      <c r="Z27" s="481" t="s">
        <v>176</v>
      </c>
      <c r="AA27" s="461"/>
      <c r="AB27" s="461"/>
      <c r="AC27" s="461"/>
      <c r="AD27" s="461"/>
      <c r="AE27" s="461"/>
      <c r="AF27" s="461"/>
      <c r="AG27" s="462"/>
      <c r="AH27" s="482">
        <v>3361</v>
      </c>
      <c r="AI27" s="483"/>
      <c r="AJ27" s="483"/>
      <c r="AK27" s="483"/>
      <c r="AL27" s="525"/>
      <c r="AM27" s="482">
        <v>11971474</v>
      </c>
      <c r="AN27" s="483"/>
      <c r="AO27" s="483"/>
      <c r="AP27" s="483"/>
      <c r="AQ27" s="483"/>
      <c r="AR27" s="525"/>
      <c r="AS27" s="482">
        <v>3562</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4776814</v>
      </c>
      <c r="BO27" s="608"/>
      <c r="BP27" s="608"/>
      <c r="BQ27" s="608"/>
      <c r="BR27" s="608"/>
      <c r="BS27" s="608"/>
      <c r="BT27" s="608"/>
      <c r="BU27" s="609"/>
      <c r="BV27" s="607">
        <v>4739208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7700</v>
      </c>
      <c r="R28" s="483"/>
      <c r="S28" s="483"/>
      <c r="T28" s="483"/>
      <c r="U28" s="483"/>
      <c r="V28" s="525"/>
      <c r="W28" s="584"/>
      <c r="X28" s="572"/>
      <c r="Y28" s="573"/>
      <c r="Z28" s="481" t="s">
        <v>179</v>
      </c>
      <c r="AA28" s="461"/>
      <c r="AB28" s="461"/>
      <c r="AC28" s="461"/>
      <c r="AD28" s="461"/>
      <c r="AE28" s="461"/>
      <c r="AF28" s="461"/>
      <c r="AG28" s="462"/>
      <c r="AH28" s="482">
        <v>499</v>
      </c>
      <c r="AI28" s="483"/>
      <c r="AJ28" s="483"/>
      <c r="AK28" s="483"/>
      <c r="AL28" s="525"/>
      <c r="AM28" s="482">
        <v>1399695</v>
      </c>
      <c r="AN28" s="483"/>
      <c r="AO28" s="483"/>
      <c r="AP28" s="483"/>
      <c r="AQ28" s="483"/>
      <c r="AR28" s="525"/>
      <c r="AS28" s="482">
        <v>2805</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19808259</v>
      </c>
      <c r="BO28" s="395"/>
      <c r="BP28" s="395"/>
      <c r="BQ28" s="395"/>
      <c r="BR28" s="395"/>
      <c r="BS28" s="395"/>
      <c r="BT28" s="395"/>
      <c r="BU28" s="396"/>
      <c r="BV28" s="394">
        <v>19403680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44</v>
      </c>
      <c r="M29" s="483"/>
      <c r="N29" s="483"/>
      <c r="O29" s="483"/>
      <c r="P29" s="525"/>
      <c r="Q29" s="482">
        <v>7100</v>
      </c>
      <c r="R29" s="483"/>
      <c r="S29" s="483"/>
      <c r="T29" s="483"/>
      <c r="U29" s="483"/>
      <c r="V29" s="525"/>
      <c r="W29" s="585"/>
      <c r="X29" s="586"/>
      <c r="Y29" s="587"/>
      <c r="Z29" s="481" t="s">
        <v>182</v>
      </c>
      <c r="AA29" s="461"/>
      <c r="AB29" s="461"/>
      <c r="AC29" s="461"/>
      <c r="AD29" s="461"/>
      <c r="AE29" s="461"/>
      <c r="AF29" s="461"/>
      <c r="AG29" s="462"/>
      <c r="AH29" s="482">
        <v>8361</v>
      </c>
      <c r="AI29" s="483"/>
      <c r="AJ29" s="483"/>
      <c r="AK29" s="483"/>
      <c r="AL29" s="525"/>
      <c r="AM29" s="482">
        <v>28165956</v>
      </c>
      <c r="AN29" s="483"/>
      <c r="AO29" s="483"/>
      <c r="AP29" s="483"/>
      <c r="AQ29" s="483"/>
      <c r="AR29" s="525"/>
      <c r="AS29" s="482">
        <v>3369</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1446251</v>
      </c>
      <c r="BO29" s="432"/>
      <c r="BP29" s="432"/>
      <c r="BQ29" s="432"/>
      <c r="BR29" s="432"/>
      <c r="BS29" s="432"/>
      <c r="BT29" s="432"/>
      <c r="BU29" s="433"/>
      <c r="BV29" s="431">
        <v>1426510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34133945</v>
      </c>
      <c r="BO30" s="608"/>
      <c r="BP30" s="608"/>
      <c r="BQ30" s="608"/>
      <c r="BR30" s="608"/>
      <c r="BS30" s="608"/>
      <c r="BT30" s="608"/>
      <c r="BU30" s="609"/>
      <c r="BV30" s="607">
        <v>33667452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192</v>
      </c>
      <c r="AP33" s="420"/>
      <c r="AQ33" s="420"/>
      <c r="AR33" s="420"/>
      <c r="AS33" s="420"/>
      <c r="AT33" s="420"/>
      <c r="AU33" s="420"/>
      <c r="AV33" s="420"/>
      <c r="AW33" s="420"/>
      <c r="AX33" s="420"/>
      <c r="AY33" s="420"/>
      <c r="AZ33" s="420"/>
      <c r="BA33" s="420"/>
      <c r="BB33" s="420"/>
      <c r="BC33" s="420"/>
      <c r="BD33" s="217"/>
      <c r="BE33" s="420" t="s">
        <v>193</v>
      </c>
      <c r="BF33" s="420"/>
      <c r="BG33" s="420" t="s">
        <v>194</v>
      </c>
      <c r="BH33" s="420"/>
      <c r="BI33" s="420"/>
      <c r="BJ33" s="420"/>
      <c r="BK33" s="420"/>
      <c r="BL33" s="420"/>
      <c r="BM33" s="420"/>
      <c r="BN33" s="420"/>
      <c r="BO33" s="420"/>
      <c r="BP33" s="420"/>
      <c r="BQ33" s="420"/>
      <c r="BR33" s="420"/>
      <c r="BS33" s="420"/>
      <c r="BT33" s="420"/>
      <c r="BU33" s="420"/>
      <c r="BV33" s="217"/>
      <c r="BW33" s="455" t="s">
        <v>193</v>
      </c>
      <c r="BX33" s="455"/>
      <c r="BY33" s="420" t="s">
        <v>195</v>
      </c>
      <c r="BZ33" s="420"/>
      <c r="CA33" s="420"/>
      <c r="CB33" s="420"/>
      <c r="CC33" s="420"/>
      <c r="CD33" s="420"/>
      <c r="CE33" s="420"/>
      <c r="CF33" s="420"/>
      <c r="CG33" s="420"/>
      <c r="CH33" s="420"/>
      <c r="CI33" s="420"/>
      <c r="CJ33" s="420"/>
      <c r="CK33" s="420"/>
      <c r="CL33" s="420"/>
      <c r="CM33" s="420"/>
      <c r="CN33" s="216"/>
      <c r="CO33" s="455" t="s">
        <v>191</v>
      </c>
      <c r="CP33" s="455"/>
      <c r="CQ33" s="420" t="s">
        <v>196</v>
      </c>
      <c r="CR33" s="420"/>
      <c r="CS33" s="420"/>
      <c r="CT33" s="420"/>
      <c r="CU33" s="420"/>
      <c r="CV33" s="420"/>
      <c r="CW33" s="420"/>
      <c r="CX33" s="420"/>
      <c r="CY33" s="420"/>
      <c r="CZ33" s="420"/>
      <c r="DA33" s="420"/>
      <c r="DB33" s="420"/>
      <c r="DC33" s="420"/>
      <c r="DD33" s="420"/>
      <c r="DE33" s="420"/>
      <c r="DF33" s="216"/>
      <c r="DG33" s="619" t="s">
        <v>197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9</v>
      </c>
      <c r="V34" s="620"/>
      <c r="W34" s="621" t="str">
        <f>IF('各会計、関係団体の財政状況及び健全化判断比率'!B28="","",'各会計、関係団体の財政状況及び健全化判断比率'!B28)</f>
        <v>岡山市国民健康保険費特別会計</v>
      </c>
      <c r="X34" s="621"/>
      <c r="Y34" s="621"/>
      <c r="Z34" s="621"/>
      <c r="AA34" s="621"/>
      <c r="AB34" s="621"/>
      <c r="AC34" s="621"/>
      <c r="AD34" s="621"/>
      <c r="AE34" s="621"/>
      <c r="AF34" s="621"/>
      <c r="AG34" s="621"/>
      <c r="AH34" s="621"/>
      <c r="AI34" s="621"/>
      <c r="AJ34" s="621"/>
      <c r="AK34" s="621"/>
      <c r="AL34" s="214"/>
      <c r="AM34" s="620">
        <f>IF(AO34="","",MAX(C34:D43,U34:V43)+1)</f>
        <v>12</v>
      </c>
      <c r="AN34" s="620"/>
      <c r="AO34" s="621" t="str">
        <f>IF('各会計、関係団体の財政状況及び健全化判断比率'!B31="","",'各会計、関係団体の財政状況及び健全化判断比率'!B31)</f>
        <v>岡山市下水道事業会計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17</v>
      </c>
      <c r="BX34" s="620"/>
      <c r="BY34" s="621" t="str">
        <f>IF('各会計、関係団体の財政状況及び健全化判断比率'!B68="","",'各会計、関係団体の財政状況及び健全化判断比率'!B68)</f>
        <v>神崎衛生施設組合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27</v>
      </c>
      <c r="CP34" s="620"/>
      <c r="CQ34" s="621" t="str">
        <f>IF('各会計、関係団体の財政状況及び健全化判断比率'!BS7="","",'各会計、関係団体の財政状況及び健全化判断比率'!BS7)</f>
        <v>（一財）岡山市勤労者福祉サービスセンター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岡山市用品調達費特別会計</v>
      </c>
      <c r="F35" s="621"/>
      <c r="G35" s="621"/>
      <c r="H35" s="621"/>
      <c r="I35" s="621"/>
      <c r="J35" s="621"/>
      <c r="K35" s="621"/>
      <c r="L35" s="621"/>
      <c r="M35" s="621"/>
      <c r="N35" s="621"/>
      <c r="O35" s="621"/>
      <c r="P35" s="621"/>
      <c r="Q35" s="621"/>
      <c r="R35" s="621"/>
      <c r="S35" s="621"/>
      <c r="T35" s="214"/>
      <c r="U35" s="620">
        <f>IF(W35="","",U34+1)</f>
        <v>10</v>
      </c>
      <c r="V35" s="620"/>
      <c r="W35" s="621" t="str">
        <f>IF('各会計、関係団体の財政状況及び健全化判断比率'!B29="","",'各会計、関係団体の財政状況及び健全化判断比率'!B29)</f>
        <v>岡山市介護保険費特別会計</v>
      </c>
      <c r="X35" s="621"/>
      <c r="Y35" s="621"/>
      <c r="Z35" s="621"/>
      <c r="AA35" s="621"/>
      <c r="AB35" s="621"/>
      <c r="AC35" s="621"/>
      <c r="AD35" s="621"/>
      <c r="AE35" s="621"/>
      <c r="AF35" s="621"/>
      <c r="AG35" s="621"/>
      <c r="AH35" s="621"/>
      <c r="AI35" s="621"/>
      <c r="AJ35" s="621"/>
      <c r="AK35" s="621"/>
      <c r="AL35" s="214"/>
      <c r="AM35" s="620">
        <f t="shared" ref="AM35:AM43" si="0">IF(AO35="","",AM34+1)</f>
        <v>13</v>
      </c>
      <c r="AN35" s="620"/>
      <c r="AO35" s="621" t="str">
        <f>IF('各会計、関係団体の財政状況及び健全化判断比率'!B32="","",'各会計、関係団体の財政状況及び健全化判断比率'!B32)</f>
        <v>岡山市市場事業会計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18</v>
      </c>
      <c r="BX35" s="620"/>
      <c r="BY35" s="621" t="str">
        <f>IF('各会計、関係団体の財政状況及び健全化判断比率'!B69="","",'各会計、関係団体の財政状況及び健全化判断比率'!B69)</f>
        <v>備南衛生施設組合</v>
      </c>
      <c r="BZ35" s="621"/>
      <c r="CA35" s="621"/>
      <c r="CB35" s="621"/>
      <c r="CC35" s="621"/>
      <c r="CD35" s="621"/>
      <c r="CE35" s="621"/>
      <c r="CF35" s="621"/>
      <c r="CG35" s="621"/>
      <c r="CH35" s="621"/>
      <c r="CI35" s="621"/>
      <c r="CJ35" s="621"/>
      <c r="CK35" s="621"/>
      <c r="CL35" s="621"/>
      <c r="CM35" s="621"/>
      <c r="CN35" s="214"/>
      <c r="CO35" s="620">
        <f t="shared" ref="CO35:CO43" si="3">IF(CQ35="","",CO34+1)</f>
        <v>28</v>
      </c>
      <c r="CP35" s="620"/>
      <c r="CQ35" s="621" t="str">
        <f>IF('各会計、関係団体の財政状況及び健全化判断比率'!BS8="","",'各会計、関係団体の財政状況及び健全化判断比率'!BS8)</f>
        <v>（公財）岡山市公園協会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岡山市災害遺児教育年金事業費特別会計</v>
      </c>
      <c r="F36" s="621"/>
      <c r="G36" s="621"/>
      <c r="H36" s="621"/>
      <c r="I36" s="621"/>
      <c r="J36" s="621"/>
      <c r="K36" s="621"/>
      <c r="L36" s="621"/>
      <c r="M36" s="621"/>
      <c r="N36" s="621"/>
      <c r="O36" s="621"/>
      <c r="P36" s="621"/>
      <c r="Q36" s="621"/>
      <c r="R36" s="621"/>
      <c r="S36" s="621"/>
      <c r="T36" s="214"/>
      <c r="U36" s="620">
        <f t="shared" ref="U36:U43" si="4">IF(W36="","",U35+1)</f>
        <v>11</v>
      </c>
      <c r="V36" s="620"/>
      <c r="W36" s="621" t="str">
        <f>IF('各会計、関係団体の財政状況及び健全化判断比率'!B30="","",'各会計、関係団体の財政状況及び健全化判断比率'!B30)</f>
        <v>岡山市後期高齢者医療費特別会計</v>
      </c>
      <c r="X36" s="621"/>
      <c r="Y36" s="621"/>
      <c r="Z36" s="621"/>
      <c r="AA36" s="621"/>
      <c r="AB36" s="621"/>
      <c r="AC36" s="621"/>
      <c r="AD36" s="621"/>
      <c r="AE36" s="621"/>
      <c r="AF36" s="621"/>
      <c r="AG36" s="621"/>
      <c r="AH36" s="621"/>
      <c r="AI36" s="621"/>
      <c r="AJ36" s="621"/>
      <c r="AK36" s="621"/>
      <c r="AL36" s="214"/>
      <c r="AM36" s="620">
        <f t="shared" si="0"/>
        <v>14</v>
      </c>
      <c r="AN36" s="620"/>
      <c r="AO36" s="621" t="str">
        <f>IF('各会計、関係団体の財政状況及び健全化判断比率'!B33="","",'各会計、関係団体の財政状況及び健全化判断比率'!B33)</f>
        <v>岡山市水道事業会計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19</v>
      </c>
      <c r="BX36" s="620"/>
      <c r="BY36" s="621" t="str">
        <f>IF('各会計、関係団体の財政状況及び健全化判断比率'!B70="","",'各会計、関係団体の財政状況及び健全化判断比率'!B70)</f>
        <v>旭川中部衛生施設組合</v>
      </c>
      <c r="BZ36" s="621"/>
      <c r="CA36" s="621"/>
      <c r="CB36" s="621"/>
      <c r="CC36" s="621"/>
      <c r="CD36" s="621"/>
      <c r="CE36" s="621"/>
      <c r="CF36" s="621"/>
      <c r="CG36" s="621"/>
      <c r="CH36" s="621"/>
      <c r="CI36" s="621"/>
      <c r="CJ36" s="621"/>
      <c r="CK36" s="621"/>
      <c r="CL36" s="621"/>
      <c r="CM36" s="621"/>
      <c r="CN36" s="214"/>
      <c r="CO36" s="620">
        <f t="shared" si="3"/>
        <v>29</v>
      </c>
      <c r="CP36" s="620"/>
      <c r="CQ36" s="621" t="str">
        <f>IF('各会計、関係団体の財政状況及び健全化判断比率'!BS9="","",'各会計、関係団体の財政状況及び健全化判断比率'!BS9)</f>
        <v>（公財）岡山市シルバー人材センター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岡山市公共用地取得事業費特別会計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15</v>
      </c>
      <c r="AN37" s="620"/>
      <c r="AO37" s="621" t="str">
        <f>IF('各会計、関係団体の財政状況及び健全化判断比率'!B34="","",'各会計、関係団体の財政状況及び健全化判断比率'!B34)</f>
        <v>岡山市工業用水道事業会計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20</v>
      </c>
      <c r="BX37" s="620"/>
      <c r="BY37" s="621" t="str">
        <f>IF('各会計、関係団体の財政状況及び健全化判断比率'!B71="","",'各会計、関係団体の財政状況及び健全化判断比率'!B71)</f>
        <v>岡山市久米南町衛生施設組合</v>
      </c>
      <c r="BZ37" s="621"/>
      <c r="CA37" s="621"/>
      <c r="CB37" s="621"/>
      <c r="CC37" s="621"/>
      <c r="CD37" s="621"/>
      <c r="CE37" s="621"/>
      <c r="CF37" s="621"/>
      <c r="CG37" s="621"/>
      <c r="CH37" s="621"/>
      <c r="CI37" s="621"/>
      <c r="CJ37" s="621"/>
      <c r="CK37" s="621"/>
      <c r="CL37" s="621"/>
      <c r="CM37" s="621"/>
      <c r="CN37" s="214"/>
      <c r="CO37" s="620">
        <f t="shared" si="3"/>
        <v>30</v>
      </c>
      <c r="CP37" s="620"/>
      <c r="CQ37" s="621" t="str">
        <f>IF('各会計、関係団体の財政状況及び健全化判断比率'!BS10="","",'各会計、関係団体の財政状況及び健全化判断比率'!BS10)</f>
        <v>(公財）岡山文化芸術創造</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岡山市学童校外事故共済事業費特別会計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16</v>
      </c>
      <c r="AN38" s="620"/>
      <c r="AO38" s="621" t="str">
        <f>IF('各会計、関係団体の財政状況及び健全化判断比率'!B35="","",'各会計、関係団体の財政状況及び健全化判断比率'!B35)</f>
        <v>岡山市病院事業会計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21</v>
      </c>
      <c r="BX38" s="620"/>
      <c r="BY38" s="621" t="str">
        <f>IF('各会計、関係団体の財政状況及び健全化判断比率'!B72="","",'各会計、関係団体の財政状況及び健全化判断比率'!B72)</f>
        <v>岡山市久米南町国民健康保険組合</v>
      </c>
      <c r="BZ38" s="621"/>
      <c r="CA38" s="621"/>
      <c r="CB38" s="621"/>
      <c r="CC38" s="621"/>
      <c r="CD38" s="621"/>
      <c r="CE38" s="621"/>
      <c r="CF38" s="621"/>
      <c r="CG38" s="621"/>
      <c r="CH38" s="621"/>
      <c r="CI38" s="621"/>
      <c r="CJ38" s="621"/>
      <c r="CK38" s="621"/>
      <c r="CL38" s="621"/>
      <c r="CM38" s="621"/>
      <c r="CN38" s="214"/>
      <c r="CO38" s="620">
        <f t="shared" si="3"/>
        <v>31</v>
      </c>
      <c r="CP38" s="620"/>
      <c r="CQ38" s="621" t="str">
        <f>IF('各会計、関係団体の財政状況及び健全化判断比率'!BS11="","",'各会計、関係団体の財政状況及び健全化判断比率'!BS11)</f>
        <v>（一財）岡山市水産協会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f t="shared" si="5"/>
        <v>6</v>
      </c>
      <c r="D39" s="620"/>
      <c r="E39" s="621" t="str">
        <f>IF('各会計、関係団体の財政状況及び健全化判断比率'!B12="","",'各会計、関係団体の財政状況及び健全化判断比率'!B12)</f>
        <v>岡山市母子父子寡婦福祉資金貸付事業費特別会計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22</v>
      </c>
      <c r="BX39" s="620"/>
      <c r="BY39" s="621" t="str">
        <f>IF('各会計、関係団体の財政状況及び健全化判断比率'!B73="","",'各会計、関係団体の財政状況及び健全化判断比率'!B73)</f>
        <v>岡山県広域水道企業団</v>
      </c>
      <c r="BZ39" s="621"/>
      <c r="CA39" s="621"/>
      <c r="CB39" s="621"/>
      <c r="CC39" s="621"/>
      <c r="CD39" s="621"/>
      <c r="CE39" s="621"/>
      <c r="CF39" s="621"/>
      <c r="CG39" s="621"/>
      <c r="CH39" s="621"/>
      <c r="CI39" s="621"/>
      <c r="CJ39" s="621"/>
      <c r="CK39" s="621"/>
      <c r="CL39" s="621"/>
      <c r="CM39" s="621"/>
      <c r="CN39" s="214"/>
      <c r="CO39" s="620">
        <f t="shared" si="3"/>
        <v>32</v>
      </c>
      <c r="CP39" s="620"/>
      <c r="CQ39" s="621" t="str">
        <f>IF('各会計、関係団体の財政状況及び健全化判断比率'!BS12="","",'各会計、関係団体の財政状況及び健全化判断比率'!BS12)</f>
        <v>（公財）岡山市ふれあい公社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f t="shared" si="5"/>
        <v>7</v>
      </c>
      <c r="D40" s="620"/>
      <c r="E40" s="621" t="str">
        <f>IF('各会計、関係団体の財政状況及び健全化判断比率'!B13="","",'各会計、関係団体の財政状況及び健全化判断比率'!B13)</f>
        <v>岡山市公債費特別会計</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23</v>
      </c>
      <c r="BX40" s="620"/>
      <c r="BY40" s="621" t="str">
        <f>IF('各会計、関係団体の財政状況及び健全化判断比率'!B74="","",'各会計、関係団体の財政状況及び健全化判断比率'!B74)</f>
        <v>岡山県南部水道企業団</v>
      </c>
      <c r="BZ40" s="621"/>
      <c r="CA40" s="621"/>
      <c r="CB40" s="621"/>
      <c r="CC40" s="621"/>
      <c r="CD40" s="621"/>
      <c r="CE40" s="621"/>
      <c r="CF40" s="621"/>
      <c r="CG40" s="621"/>
      <c r="CH40" s="621"/>
      <c r="CI40" s="621"/>
      <c r="CJ40" s="621"/>
      <c r="CK40" s="621"/>
      <c r="CL40" s="621"/>
      <c r="CM40" s="621"/>
      <c r="CN40" s="214"/>
      <c r="CO40" s="620">
        <f t="shared" si="3"/>
        <v>33</v>
      </c>
      <c r="CP40" s="620"/>
      <c r="CQ40" s="621" t="str">
        <f>IF('各会計、関係団体の財政状況及び健全化判断比率'!BS13="","",'各会計、関係団体の財政状況及び健全化判断比率'!BS13)</f>
        <v>（株）岡山コンベンションセンター</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f t="shared" si="5"/>
        <v>8</v>
      </c>
      <c r="D41" s="620"/>
      <c r="E41" s="621" t="str">
        <f>IF('各会計、関係団体の財政状況及び健全化判断比率'!B14="","",'各会計、関係団体の財政状況及び健全化判断比率'!B14)</f>
        <v>岡山市立総合医療センター病院事業債特別会計</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24</v>
      </c>
      <c r="BX41" s="620"/>
      <c r="BY41" s="621" t="str">
        <f>IF('各会計、関係団体の財政状況及び健全化判断比率'!B75="","",'各会計、関係団体の財政状況及び健全化判断比率'!B75)</f>
        <v>湛井十二箇郷組合</v>
      </c>
      <c r="BZ41" s="621"/>
      <c r="CA41" s="621"/>
      <c r="CB41" s="621"/>
      <c r="CC41" s="621"/>
      <c r="CD41" s="621"/>
      <c r="CE41" s="621"/>
      <c r="CF41" s="621"/>
      <c r="CG41" s="621"/>
      <c r="CH41" s="621"/>
      <c r="CI41" s="621"/>
      <c r="CJ41" s="621"/>
      <c r="CK41" s="621"/>
      <c r="CL41" s="621"/>
      <c r="CM41" s="621"/>
      <c r="CN41" s="214"/>
      <c r="CO41" s="620">
        <f t="shared" si="3"/>
        <v>34</v>
      </c>
      <c r="CP41" s="620"/>
      <c r="CQ41" s="621" t="str">
        <f>IF('各会計、関係団体の財政状況及び健全化判断比率'!BS14="","",'各会計、関係団体の財政状況及び健全化判断比率'!BS14)</f>
        <v>岡山市場冷蔵（株）</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25</v>
      </c>
      <c r="BX42" s="620"/>
      <c r="BY42" s="621" t="str">
        <f>IF('各会計、関係団体の財政状況及び健全化判断比率'!B76="","",'各会計、関係団体の財政状況及び健全化判断比率'!B76)</f>
        <v>大正池水利組合</v>
      </c>
      <c r="BZ42" s="621"/>
      <c r="CA42" s="621"/>
      <c r="CB42" s="621"/>
      <c r="CC42" s="621"/>
      <c r="CD42" s="621"/>
      <c r="CE42" s="621"/>
      <c r="CF42" s="621"/>
      <c r="CG42" s="621"/>
      <c r="CH42" s="621"/>
      <c r="CI42" s="621"/>
      <c r="CJ42" s="621"/>
      <c r="CK42" s="621"/>
      <c r="CL42" s="621"/>
      <c r="CM42" s="621"/>
      <c r="CN42" s="214"/>
      <c r="CO42" s="620">
        <f t="shared" si="3"/>
        <v>35</v>
      </c>
      <c r="CP42" s="620"/>
      <c r="CQ42" s="621" t="str">
        <f>IF('各会計、関係団体の財政状況及び健全化判断比率'!BS15="","",'各会計、関係団体の財政状況及び健全化判断比率'!BS15)</f>
        <v>岡山都市整備(株)</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26</v>
      </c>
      <c r="BX43" s="620"/>
      <c r="BY43" s="621" t="str">
        <f>IF('各会計、関係団体の財政状況及び健全化判断比率'!B77="","",'各会計、関係団体の財政状況及び健全化判断比率'!B77)</f>
        <v>田原用水組合</v>
      </c>
      <c r="BZ43" s="621"/>
      <c r="CA43" s="621"/>
      <c r="CB43" s="621"/>
      <c r="CC43" s="621"/>
      <c r="CD43" s="621"/>
      <c r="CE43" s="621"/>
      <c r="CF43" s="621"/>
      <c r="CG43" s="621"/>
      <c r="CH43" s="621"/>
      <c r="CI43" s="621"/>
      <c r="CJ43" s="621"/>
      <c r="CK43" s="621"/>
      <c r="CL43" s="621"/>
      <c r="CM43" s="621"/>
      <c r="CN43" s="214"/>
      <c r="CO43" s="620">
        <f t="shared" si="3"/>
        <v>36</v>
      </c>
      <c r="CP43" s="620"/>
      <c r="CQ43" s="621" t="str">
        <f>IF('各会計、関係団体の財政状況及び健全化判断比率'!BS16="","",'各会計、関係団体の財政状況及び健全化判断比率'!BS16)</f>
        <v>岡山港埠頭開発(株）</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wFi4ty8u6lgiBAcXvmT+CnNCN0x3VWKDCYKD2SPVTaJ+dTlgcowYN2xoyk8Vy1aAvAiPEp8ehw1u/CjvcKTUlA==" saltValue="ng4DHoJGrbHN5tCjcUFt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9" scale="53" orientation="landscape" horizontalDpi="1200"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4" t="s">
        <v>591</v>
      </c>
      <c r="D34" s="1214"/>
      <c r="E34" s="1215"/>
      <c r="F34" s="32">
        <v>5.24</v>
      </c>
      <c r="G34" s="33">
        <v>4.24</v>
      </c>
      <c r="H34" s="33">
        <v>5.05</v>
      </c>
      <c r="I34" s="33">
        <v>5.44</v>
      </c>
      <c r="J34" s="34">
        <v>6.25</v>
      </c>
      <c r="K34" s="22"/>
      <c r="L34" s="22"/>
      <c r="M34" s="22"/>
      <c r="N34" s="22"/>
      <c r="O34" s="22"/>
      <c r="P34" s="22"/>
    </row>
    <row r="35" spans="1:16" ht="39" customHeight="1" x14ac:dyDescent="0.15">
      <c r="A35" s="22"/>
      <c r="B35" s="35"/>
      <c r="C35" s="1208" t="s">
        <v>592</v>
      </c>
      <c r="D35" s="1209"/>
      <c r="E35" s="1210"/>
      <c r="F35" s="36">
        <v>6.65</v>
      </c>
      <c r="G35" s="37">
        <v>5.49</v>
      </c>
      <c r="H35" s="37">
        <v>5.62</v>
      </c>
      <c r="I35" s="37">
        <v>5.4</v>
      </c>
      <c r="J35" s="38">
        <v>4.91</v>
      </c>
      <c r="K35" s="22"/>
      <c r="L35" s="22"/>
      <c r="M35" s="22"/>
      <c r="N35" s="22"/>
      <c r="O35" s="22"/>
      <c r="P35" s="22"/>
    </row>
    <row r="36" spans="1:16" ht="39" customHeight="1" x14ac:dyDescent="0.15">
      <c r="A36" s="22"/>
      <c r="B36" s="35"/>
      <c r="C36" s="1208" t="s">
        <v>593</v>
      </c>
      <c r="D36" s="1209"/>
      <c r="E36" s="1210"/>
      <c r="F36" s="36">
        <v>1.6</v>
      </c>
      <c r="G36" s="37">
        <v>1.41</v>
      </c>
      <c r="H36" s="37">
        <v>1.44</v>
      </c>
      <c r="I36" s="37">
        <v>1.49</v>
      </c>
      <c r="J36" s="38">
        <v>1.52</v>
      </c>
      <c r="K36" s="22"/>
      <c r="L36" s="22"/>
      <c r="M36" s="22"/>
      <c r="N36" s="22"/>
      <c r="O36" s="22"/>
      <c r="P36" s="22"/>
    </row>
    <row r="37" spans="1:16" ht="39" customHeight="1" x14ac:dyDescent="0.15">
      <c r="A37" s="22"/>
      <c r="B37" s="35"/>
      <c r="C37" s="1208" t="s">
        <v>594</v>
      </c>
      <c r="D37" s="1209"/>
      <c r="E37" s="1210"/>
      <c r="F37" s="36">
        <v>0.52</v>
      </c>
      <c r="G37" s="37">
        <v>0.49</v>
      </c>
      <c r="H37" s="37">
        <v>0.28000000000000003</v>
      </c>
      <c r="I37" s="37">
        <v>0.28000000000000003</v>
      </c>
      <c r="J37" s="38">
        <v>0.59</v>
      </c>
      <c r="K37" s="22"/>
      <c r="L37" s="22"/>
      <c r="M37" s="22"/>
      <c r="N37" s="22"/>
      <c r="O37" s="22"/>
      <c r="P37" s="22"/>
    </row>
    <row r="38" spans="1:16" ht="39" customHeight="1" x14ac:dyDescent="0.15">
      <c r="A38" s="22"/>
      <c r="B38" s="35"/>
      <c r="C38" s="1208" t="s">
        <v>595</v>
      </c>
      <c r="D38" s="1209"/>
      <c r="E38" s="1210"/>
      <c r="F38" s="36">
        <v>0.52</v>
      </c>
      <c r="G38" s="37">
        <v>0.47</v>
      </c>
      <c r="H38" s="37">
        <v>0.49</v>
      </c>
      <c r="I38" s="37">
        <v>0.56999999999999995</v>
      </c>
      <c r="J38" s="38">
        <v>0.54</v>
      </c>
      <c r="K38" s="22"/>
      <c r="L38" s="22"/>
      <c r="M38" s="22"/>
      <c r="N38" s="22"/>
      <c r="O38" s="22"/>
      <c r="P38" s="22"/>
    </row>
    <row r="39" spans="1:16" ht="39" customHeight="1" x14ac:dyDescent="0.15">
      <c r="A39" s="22"/>
      <c r="B39" s="35"/>
      <c r="C39" s="1208" t="s">
        <v>596</v>
      </c>
      <c r="D39" s="1209"/>
      <c r="E39" s="1210"/>
      <c r="F39" s="36">
        <v>1.28</v>
      </c>
      <c r="G39" s="37">
        <v>0.51</v>
      </c>
      <c r="H39" s="37">
        <v>0.31</v>
      </c>
      <c r="I39" s="37">
        <v>0.13</v>
      </c>
      <c r="J39" s="38">
        <v>0.42</v>
      </c>
      <c r="K39" s="22"/>
      <c r="L39" s="22"/>
      <c r="M39" s="22"/>
      <c r="N39" s="22"/>
      <c r="O39" s="22"/>
      <c r="P39" s="22"/>
    </row>
    <row r="40" spans="1:16" ht="39" customHeight="1" x14ac:dyDescent="0.15">
      <c r="A40" s="22"/>
      <c r="B40" s="35"/>
      <c r="C40" s="1208" t="s">
        <v>597</v>
      </c>
      <c r="D40" s="1209"/>
      <c r="E40" s="1210"/>
      <c r="F40" s="36">
        <v>0.22</v>
      </c>
      <c r="G40" s="37">
        <v>0.1</v>
      </c>
      <c r="H40" s="37">
        <v>0.1</v>
      </c>
      <c r="I40" s="37">
        <v>0.09</v>
      </c>
      <c r="J40" s="38">
        <v>0.09</v>
      </c>
      <c r="K40" s="22"/>
      <c r="L40" s="22"/>
      <c r="M40" s="22"/>
      <c r="N40" s="22"/>
      <c r="O40" s="22"/>
      <c r="P40" s="22"/>
    </row>
    <row r="41" spans="1:16" ht="39" customHeight="1" x14ac:dyDescent="0.15">
      <c r="A41" s="22"/>
      <c r="B41" s="35"/>
      <c r="C41" s="1208" t="s">
        <v>598</v>
      </c>
      <c r="D41" s="1209"/>
      <c r="E41" s="1210"/>
      <c r="F41" s="36">
        <v>0</v>
      </c>
      <c r="G41" s="37">
        <v>0</v>
      </c>
      <c r="H41" s="37">
        <v>0</v>
      </c>
      <c r="I41" s="37">
        <v>0</v>
      </c>
      <c r="J41" s="38">
        <v>0</v>
      </c>
      <c r="K41" s="22"/>
      <c r="L41" s="22"/>
      <c r="M41" s="22"/>
      <c r="N41" s="22"/>
      <c r="O41" s="22"/>
      <c r="P41" s="22"/>
    </row>
    <row r="42" spans="1:16" ht="39" customHeight="1" x14ac:dyDescent="0.15">
      <c r="A42" s="22"/>
      <c r="B42" s="39"/>
      <c r="C42" s="1208" t="s">
        <v>599</v>
      </c>
      <c r="D42" s="1209"/>
      <c r="E42" s="1210"/>
      <c r="F42" s="36" t="s">
        <v>600</v>
      </c>
      <c r="G42" s="37" t="s">
        <v>540</v>
      </c>
      <c r="H42" s="37" t="s">
        <v>540</v>
      </c>
      <c r="I42" s="37" t="s">
        <v>540</v>
      </c>
      <c r="J42" s="38" t="s">
        <v>540</v>
      </c>
      <c r="K42" s="22"/>
      <c r="L42" s="22"/>
      <c r="M42" s="22"/>
      <c r="N42" s="22"/>
      <c r="O42" s="22"/>
      <c r="P42" s="22"/>
    </row>
    <row r="43" spans="1:16" ht="39" customHeight="1" thickBot="1" x14ac:dyDescent="0.2">
      <c r="A43" s="22"/>
      <c r="B43" s="40"/>
      <c r="C43" s="1211" t="s">
        <v>601</v>
      </c>
      <c r="D43" s="1212"/>
      <c r="E43" s="121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u94Xs6hCqFFfrAmokCwFFgbZu0Jc8hmK9s3oOwd0YeItkuVU1WbrNq2vY8GfgNLJ/B36eLja2HvoeMK9TnZA==" saltValue="9EeVXuP8WxwG53aObAm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5"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28575</v>
      </c>
      <c r="L45" s="60">
        <v>28436</v>
      </c>
      <c r="M45" s="60">
        <v>29196</v>
      </c>
      <c r="N45" s="60">
        <v>29175</v>
      </c>
      <c r="O45" s="61">
        <v>29067</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540</v>
      </c>
      <c r="L46" s="64" t="s">
        <v>540</v>
      </c>
      <c r="M46" s="64" t="s">
        <v>540</v>
      </c>
      <c r="N46" s="64" t="s">
        <v>540</v>
      </c>
      <c r="O46" s="65" t="s">
        <v>540</v>
      </c>
      <c r="P46" s="48"/>
      <c r="Q46" s="48"/>
      <c r="R46" s="48"/>
      <c r="S46" s="48"/>
      <c r="T46" s="48"/>
      <c r="U46" s="48"/>
    </row>
    <row r="47" spans="1:21" ht="30.75" customHeight="1" x14ac:dyDescent="0.15">
      <c r="A47" s="48"/>
      <c r="B47" s="1218"/>
      <c r="C47" s="1219"/>
      <c r="D47" s="62"/>
      <c r="E47" s="1224" t="s">
        <v>14</v>
      </c>
      <c r="F47" s="1224"/>
      <c r="G47" s="1224"/>
      <c r="H47" s="1224"/>
      <c r="I47" s="1224"/>
      <c r="J47" s="1225"/>
      <c r="K47" s="63">
        <v>2030</v>
      </c>
      <c r="L47" s="64">
        <v>2363</v>
      </c>
      <c r="M47" s="64">
        <v>2697</v>
      </c>
      <c r="N47" s="64">
        <v>3030</v>
      </c>
      <c r="O47" s="65">
        <v>3175</v>
      </c>
      <c r="P47" s="48"/>
      <c r="Q47" s="48"/>
      <c r="R47" s="48"/>
      <c r="S47" s="48"/>
      <c r="T47" s="48"/>
      <c r="U47" s="48"/>
    </row>
    <row r="48" spans="1:21" ht="30.75" customHeight="1" x14ac:dyDescent="0.15">
      <c r="A48" s="48"/>
      <c r="B48" s="1218"/>
      <c r="C48" s="1219"/>
      <c r="D48" s="62"/>
      <c r="E48" s="1224" t="s">
        <v>15</v>
      </c>
      <c r="F48" s="1224"/>
      <c r="G48" s="1224"/>
      <c r="H48" s="1224"/>
      <c r="I48" s="1224"/>
      <c r="J48" s="1225"/>
      <c r="K48" s="63">
        <v>7000</v>
      </c>
      <c r="L48" s="64">
        <v>6564</v>
      </c>
      <c r="M48" s="64">
        <v>6335</v>
      </c>
      <c r="N48" s="64">
        <v>6001</v>
      </c>
      <c r="O48" s="65">
        <v>6214</v>
      </c>
      <c r="P48" s="48"/>
      <c r="Q48" s="48"/>
      <c r="R48" s="48"/>
      <c r="S48" s="48"/>
      <c r="T48" s="48"/>
      <c r="U48" s="48"/>
    </row>
    <row r="49" spans="1:21" ht="30.75" customHeight="1" x14ac:dyDescent="0.15">
      <c r="A49" s="48"/>
      <c r="B49" s="1218"/>
      <c r="C49" s="1219"/>
      <c r="D49" s="62"/>
      <c r="E49" s="1224" t="s">
        <v>16</v>
      </c>
      <c r="F49" s="1224"/>
      <c r="G49" s="1224"/>
      <c r="H49" s="1224"/>
      <c r="I49" s="1224"/>
      <c r="J49" s="1225"/>
      <c r="K49" s="63">
        <v>148</v>
      </c>
      <c r="L49" s="64">
        <v>145</v>
      </c>
      <c r="M49" s="64">
        <v>119</v>
      </c>
      <c r="N49" s="64">
        <v>27</v>
      </c>
      <c r="O49" s="65">
        <v>25</v>
      </c>
      <c r="P49" s="48"/>
      <c r="Q49" s="48"/>
      <c r="R49" s="48"/>
      <c r="S49" s="48"/>
      <c r="T49" s="48"/>
      <c r="U49" s="48"/>
    </row>
    <row r="50" spans="1:21" ht="30.75" customHeight="1" x14ac:dyDescent="0.15">
      <c r="A50" s="48"/>
      <c r="B50" s="1218"/>
      <c r="C50" s="1219"/>
      <c r="D50" s="62"/>
      <c r="E50" s="1224" t="s">
        <v>17</v>
      </c>
      <c r="F50" s="1224"/>
      <c r="G50" s="1224"/>
      <c r="H50" s="1224"/>
      <c r="I50" s="1224"/>
      <c r="J50" s="1225"/>
      <c r="K50" s="63">
        <v>3328</v>
      </c>
      <c r="L50" s="64">
        <v>3199</v>
      </c>
      <c r="M50" s="64">
        <v>3079</v>
      </c>
      <c r="N50" s="64">
        <v>1261</v>
      </c>
      <c r="O50" s="65">
        <v>1153</v>
      </c>
      <c r="P50" s="48"/>
      <c r="Q50" s="48"/>
      <c r="R50" s="48"/>
      <c r="S50" s="48"/>
      <c r="T50" s="48"/>
      <c r="U50" s="48"/>
    </row>
    <row r="51" spans="1:21" ht="30.75" customHeight="1" x14ac:dyDescent="0.15">
      <c r="A51" s="48"/>
      <c r="B51" s="1220"/>
      <c r="C51" s="1221"/>
      <c r="D51" s="66"/>
      <c r="E51" s="1224" t="s">
        <v>18</v>
      </c>
      <c r="F51" s="1224"/>
      <c r="G51" s="1224"/>
      <c r="H51" s="1224"/>
      <c r="I51" s="1224"/>
      <c r="J51" s="1225"/>
      <c r="K51" s="63">
        <v>0</v>
      </c>
      <c r="L51" s="64">
        <v>0</v>
      </c>
      <c r="M51" s="64" t="s">
        <v>540</v>
      </c>
      <c r="N51" s="64" t="s">
        <v>540</v>
      </c>
      <c r="O51" s="65">
        <v>0</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30956</v>
      </c>
      <c r="L52" s="64">
        <v>31016</v>
      </c>
      <c r="M52" s="64">
        <v>30972</v>
      </c>
      <c r="N52" s="64">
        <v>30697</v>
      </c>
      <c r="O52" s="65">
        <v>30515</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10125</v>
      </c>
      <c r="L53" s="69">
        <v>9691</v>
      </c>
      <c r="M53" s="69">
        <v>10454</v>
      </c>
      <c r="N53" s="69">
        <v>8797</v>
      </c>
      <c r="O53" s="70">
        <v>9119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32" t="s">
        <v>25</v>
      </c>
      <c r="C57" s="1233"/>
      <c r="D57" s="1236" t="s">
        <v>26</v>
      </c>
      <c r="E57" s="1237"/>
      <c r="F57" s="1237"/>
      <c r="G57" s="1237"/>
      <c r="H57" s="1237"/>
      <c r="I57" s="1237"/>
      <c r="J57" s="1238"/>
      <c r="K57" s="83">
        <v>8007</v>
      </c>
      <c r="L57" s="84">
        <v>11052</v>
      </c>
      <c r="M57" s="84">
        <v>14597</v>
      </c>
      <c r="N57" s="84">
        <v>18642</v>
      </c>
      <c r="O57" s="85">
        <v>20367</v>
      </c>
    </row>
    <row r="58" spans="1:21" ht="31.5" customHeight="1" thickBot="1" x14ac:dyDescent="0.2">
      <c r="B58" s="1234"/>
      <c r="C58" s="1235"/>
      <c r="D58" s="1239" t="s">
        <v>27</v>
      </c>
      <c r="E58" s="1240"/>
      <c r="F58" s="1240"/>
      <c r="G58" s="1240"/>
      <c r="H58" s="1240"/>
      <c r="I58" s="1240"/>
      <c r="J58" s="1241"/>
      <c r="K58" s="86">
        <v>5338</v>
      </c>
      <c r="L58" s="87">
        <v>7368</v>
      </c>
      <c r="M58" s="87">
        <v>9732</v>
      </c>
      <c r="N58" s="87">
        <v>12428</v>
      </c>
      <c r="O58" s="88">
        <v>13578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BR2Go4kqFW2pDhAOa27ckanUWYN++/LdyA7Rns5BkD+RYKI6bveZ1BnpPhfRW1ZUsdSKmx1KZLJrlDQyk7ZQ==" saltValue="tvum9PN49GyO2QCXmxDm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1"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42" t="s">
        <v>30</v>
      </c>
      <c r="C41" s="1243"/>
      <c r="D41" s="102"/>
      <c r="E41" s="1248" t="s">
        <v>31</v>
      </c>
      <c r="F41" s="1248"/>
      <c r="G41" s="1248"/>
      <c r="H41" s="1249"/>
      <c r="I41" s="103">
        <v>327125</v>
      </c>
      <c r="J41" s="104">
        <v>340138</v>
      </c>
      <c r="K41" s="104">
        <v>352156</v>
      </c>
      <c r="L41" s="104">
        <v>352657</v>
      </c>
      <c r="M41" s="105">
        <v>363236</v>
      </c>
    </row>
    <row r="42" spans="2:13" ht="27.75" customHeight="1" x14ac:dyDescent="0.15">
      <c r="B42" s="1244"/>
      <c r="C42" s="1245"/>
      <c r="D42" s="106"/>
      <c r="E42" s="1250" t="s">
        <v>32</v>
      </c>
      <c r="F42" s="1250"/>
      <c r="G42" s="1250"/>
      <c r="H42" s="1251"/>
      <c r="I42" s="107">
        <v>24746</v>
      </c>
      <c r="J42" s="108">
        <v>19697</v>
      </c>
      <c r="K42" s="108">
        <v>16415</v>
      </c>
      <c r="L42" s="108">
        <v>14919</v>
      </c>
      <c r="M42" s="109">
        <v>14750</v>
      </c>
    </row>
    <row r="43" spans="2:13" ht="27.75" customHeight="1" x14ac:dyDescent="0.15">
      <c r="B43" s="1244"/>
      <c r="C43" s="1245"/>
      <c r="D43" s="106"/>
      <c r="E43" s="1250" t="s">
        <v>33</v>
      </c>
      <c r="F43" s="1250"/>
      <c r="G43" s="1250"/>
      <c r="H43" s="1251"/>
      <c r="I43" s="107">
        <v>110078</v>
      </c>
      <c r="J43" s="108">
        <v>106310</v>
      </c>
      <c r="K43" s="108">
        <v>101405</v>
      </c>
      <c r="L43" s="108">
        <v>95474</v>
      </c>
      <c r="M43" s="109">
        <v>92894</v>
      </c>
    </row>
    <row r="44" spans="2:13" ht="27.75" customHeight="1" x14ac:dyDescent="0.15">
      <c r="B44" s="1244"/>
      <c r="C44" s="1245"/>
      <c r="D44" s="106"/>
      <c r="E44" s="1250" t="s">
        <v>34</v>
      </c>
      <c r="F44" s="1250"/>
      <c r="G44" s="1250"/>
      <c r="H44" s="1251"/>
      <c r="I44" s="107">
        <v>461</v>
      </c>
      <c r="J44" s="108">
        <v>338</v>
      </c>
      <c r="K44" s="108">
        <v>151</v>
      </c>
      <c r="L44" s="108">
        <v>149</v>
      </c>
      <c r="M44" s="109">
        <v>127</v>
      </c>
    </row>
    <row r="45" spans="2:13" ht="27.75" customHeight="1" x14ac:dyDescent="0.15">
      <c r="B45" s="1244"/>
      <c r="C45" s="1245"/>
      <c r="D45" s="106"/>
      <c r="E45" s="1250" t="s">
        <v>35</v>
      </c>
      <c r="F45" s="1250"/>
      <c r="G45" s="1250"/>
      <c r="H45" s="1251"/>
      <c r="I45" s="107">
        <v>37447</v>
      </c>
      <c r="J45" s="108">
        <v>62247</v>
      </c>
      <c r="K45" s="108">
        <v>58417</v>
      </c>
      <c r="L45" s="108">
        <v>57569</v>
      </c>
      <c r="M45" s="109">
        <v>56832</v>
      </c>
    </row>
    <row r="46" spans="2:13" ht="27.75" customHeight="1" x14ac:dyDescent="0.15">
      <c r="B46" s="1244"/>
      <c r="C46" s="1245"/>
      <c r="D46" s="110"/>
      <c r="E46" s="1250" t="s">
        <v>36</v>
      </c>
      <c r="F46" s="1250"/>
      <c r="G46" s="1250"/>
      <c r="H46" s="1251"/>
      <c r="I46" s="107">
        <v>1026</v>
      </c>
      <c r="J46" s="108">
        <v>1226</v>
      </c>
      <c r="K46" s="108">
        <v>1433</v>
      </c>
      <c r="L46" s="108">
        <v>1467</v>
      </c>
      <c r="M46" s="109">
        <v>356</v>
      </c>
    </row>
    <row r="47" spans="2:13" ht="27.75" customHeight="1" x14ac:dyDescent="0.15">
      <c r="B47" s="1244"/>
      <c r="C47" s="1245"/>
      <c r="D47" s="111"/>
      <c r="E47" s="1252" t="s">
        <v>37</v>
      </c>
      <c r="F47" s="1253"/>
      <c r="G47" s="1253"/>
      <c r="H47" s="1254"/>
      <c r="I47" s="107" t="s">
        <v>540</v>
      </c>
      <c r="J47" s="108" t="s">
        <v>540</v>
      </c>
      <c r="K47" s="108" t="s">
        <v>540</v>
      </c>
      <c r="L47" s="108" t="s">
        <v>540</v>
      </c>
      <c r="M47" s="109" t="s">
        <v>540</v>
      </c>
    </row>
    <row r="48" spans="2:13" ht="27.75" customHeight="1" x14ac:dyDescent="0.15">
      <c r="B48" s="1244"/>
      <c r="C48" s="1245"/>
      <c r="D48" s="106"/>
      <c r="E48" s="1250" t="s">
        <v>38</v>
      </c>
      <c r="F48" s="1250"/>
      <c r="G48" s="1250"/>
      <c r="H48" s="1251"/>
      <c r="I48" s="107" t="s">
        <v>540</v>
      </c>
      <c r="J48" s="108" t="s">
        <v>540</v>
      </c>
      <c r="K48" s="108" t="s">
        <v>540</v>
      </c>
      <c r="L48" s="108" t="s">
        <v>540</v>
      </c>
      <c r="M48" s="109" t="s">
        <v>540</v>
      </c>
    </row>
    <row r="49" spans="2:13" ht="27.75" customHeight="1" x14ac:dyDescent="0.15">
      <c r="B49" s="1246"/>
      <c r="C49" s="1247"/>
      <c r="D49" s="106"/>
      <c r="E49" s="1250" t="s">
        <v>39</v>
      </c>
      <c r="F49" s="1250"/>
      <c r="G49" s="1250"/>
      <c r="H49" s="1251"/>
      <c r="I49" s="107" t="s">
        <v>540</v>
      </c>
      <c r="J49" s="108" t="s">
        <v>540</v>
      </c>
      <c r="K49" s="108" t="s">
        <v>540</v>
      </c>
      <c r="L49" s="108" t="s">
        <v>540</v>
      </c>
      <c r="M49" s="109" t="s">
        <v>540</v>
      </c>
    </row>
    <row r="50" spans="2:13" ht="27.75" customHeight="1" x14ac:dyDescent="0.15">
      <c r="B50" s="1255" t="s">
        <v>40</v>
      </c>
      <c r="C50" s="1256"/>
      <c r="D50" s="112"/>
      <c r="E50" s="1250" t="s">
        <v>41</v>
      </c>
      <c r="F50" s="1250"/>
      <c r="G50" s="1250"/>
      <c r="H50" s="1251"/>
      <c r="I50" s="107">
        <v>59685</v>
      </c>
      <c r="J50" s="108">
        <v>70132</v>
      </c>
      <c r="K50" s="108">
        <v>76383</v>
      </c>
      <c r="L50" s="108">
        <v>79920</v>
      </c>
      <c r="M50" s="109">
        <v>82649</v>
      </c>
    </row>
    <row r="51" spans="2:13" ht="27.75" customHeight="1" x14ac:dyDescent="0.15">
      <c r="B51" s="1244"/>
      <c r="C51" s="1245"/>
      <c r="D51" s="106"/>
      <c r="E51" s="1250" t="s">
        <v>42</v>
      </c>
      <c r="F51" s="1250"/>
      <c r="G51" s="1250"/>
      <c r="H51" s="1251"/>
      <c r="I51" s="107">
        <v>71399</v>
      </c>
      <c r="J51" s="108">
        <v>70596</v>
      </c>
      <c r="K51" s="108">
        <v>67968</v>
      </c>
      <c r="L51" s="108">
        <v>66858</v>
      </c>
      <c r="M51" s="109">
        <v>66437</v>
      </c>
    </row>
    <row r="52" spans="2:13" ht="27.75" customHeight="1" x14ac:dyDescent="0.15">
      <c r="B52" s="1246"/>
      <c r="C52" s="1247"/>
      <c r="D52" s="106"/>
      <c r="E52" s="1250" t="s">
        <v>43</v>
      </c>
      <c r="F52" s="1250"/>
      <c r="G52" s="1250"/>
      <c r="H52" s="1251"/>
      <c r="I52" s="107">
        <v>350565</v>
      </c>
      <c r="J52" s="108">
        <v>358292</v>
      </c>
      <c r="K52" s="108">
        <v>369716</v>
      </c>
      <c r="L52" s="108">
        <v>376864</v>
      </c>
      <c r="M52" s="109">
        <v>387164</v>
      </c>
    </row>
    <row r="53" spans="2:13" ht="27.75" customHeight="1" thickBot="1" x14ac:dyDescent="0.2">
      <c r="B53" s="1257" t="s">
        <v>44</v>
      </c>
      <c r="C53" s="1258"/>
      <c r="D53" s="113"/>
      <c r="E53" s="1259" t="s">
        <v>45</v>
      </c>
      <c r="F53" s="1259"/>
      <c r="G53" s="1259"/>
      <c r="H53" s="1260"/>
      <c r="I53" s="114">
        <v>19233</v>
      </c>
      <c r="J53" s="115">
        <v>30937</v>
      </c>
      <c r="K53" s="115">
        <v>15910</v>
      </c>
      <c r="L53" s="115">
        <v>-1407</v>
      </c>
      <c r="M53" s="116">
        <v>-8056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B2mpxjkx0RD1P44eMckylMEHy5frqCsImDw9P25juGOEyPeoyi97u7ogqz2M+JuynpRhAJ4b6kPdpFadLCZA==" saltValue="/gLBegbje0qa63wEoN5F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5"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583</v>
      </c>
      <c r="G54" s="125" t="s">
        <v>584</v>
      </c>
      <c r="H54" s="126" t="s">
        <v>585</v>
      </c>
    </row>
    <row r="55" spans="2:8" ht="52.5" customHeight="1" x14ac:dyDescent="0.15">
      <c r="B55" s="127"/>
      <c r="C55" s="1269" t="s">
        <v>48</v>
      </c>
      <c r="D55" s="1269"/>
      <c r="E55" s="1270"/>
      <c r="F55" s="128">
        <v>20050</v>
      </c>
      <c r="G55" s="128">
        <v>19404</v>
      </c>
      <c r="H55" s="129">
        <v>19808</v>
      </c>
    </row>
    <row r="56" spans="2:8" ht="52.5" customHeight="1" x14ac:dyDescent="0.15">
      <c r="B56" s="130"/>
      <c r="C56" s="1271" t="s">
        <v>49</v>
      </c>
      <c r="D56" s="1271"/>
      <c r="E56" s="1272"/>
      <c r="F56" s="131">
        <v>1412</v>
      </c>
      <c r="G56" s="131">
        <v>1427</v>
      </c>
      <c r="H56" s="132">
        <v>1446</v>
      </c>
    </row>
    <row r="57" spans="2:8" ht="53.25" customHeight="1" x14ac:dyDescent="0.15">
      <c r="B57" s="130"/>
      <c r="C57" s="1273" t="s">
        <v>50</v>
      </c>
      <c r="D57" s="1273"/>
      <c r="E57" s="1274"/>
      <c r="F57" s="133">
        <v>30152</v>
      </c>
      <c r="G57" s="133">
        <v>33667</v>
      </c>
      <c r="H57" s="134">
        <v>34134</v>
      </c>
    </row>
    <row r="58" spans="2:8" ht="45.75" customHeight="1" x14ac:dyDescent="0.15">
      <c r="B58" s="135"/>
      <c r="C58" s="1261" t="s">
        <v>639</v>
      </c>
      <c r="D58" s="1262"/>
      <c r="E58" s="1263"/>
      <c r="F58" s="136">
        <v>16142</v>
      </c>
      <c r="G58" s="136">
        <v>16743</v>
      </c>
      <c r="H58" s="137">
        <v>16748</v>
      </c>
    </row>
    <row r="59" spans="2:8" ht="45.75" customHeight="1" x14ac:dyDescent="0.15">
      <c r="B59" s="135"/>
      <c r="C59" s="1261" t="s">
        <v>640</v>
      </c>
      <c r="D59" s="1262"/>
      <c r="E59" s="1263"/>
      <c r="F59" s="136">
        <v>8004</v>
      </c>
      <c r="G59" s="136">
        <v>9007</v>
      </c>
      <c r="H59" s="137">
        <v>9007</v>
      </c>
    </row>
    <row r="60" spans="2:8" ht="45.75" customHeight="1" x14ac:dyDescent="0.15">
      <c r="B60" s="135"/>
      <c r="C60" s="1261" t="s">
        <v>641</v>
      </c>
      <c r="D60" s="1262"/>
      <c r="E60" s="1263"/>
      <c r="F60" s="136">
        <v>3558</v>
      </c>
      <c r="G60" s="136">
        <v>3494</v>
      </c>
      <c r="H60" s="137">
        <v>3365</v>
      </c>
    </row>
    <row r="61" spans="2:8" ht="45.75" customHeight="1" x14ac:dyDescent="0.15">
      <c r="B61" s="135"/>
      <c r="C61" s="1261" t="s">
        <v>642</v>
      </c>
      <c r="D61" s="1262"/>
      <c r="E61" s="1263"/>
      <c r="F61" s="136">
        <v>921</v>
      </c>
      <c r="G61" s="136">
        <v>1481</v>
      </c>
      <c r="H61" s="137">
        <v>1934</v>
      </c>
    </row>
    <row r="62" spans="2:8" ht="45.75" customHeight="1" thickBot="1" x14ac:dyDescent="0.2">
      <c r="B62" s="138"/>
      <c r="C62" s="1264" t="s">
        <v>643</v>
      </c>
      <c r="D62" s="1265"/>
      <c r="E62" s="1266"/>
      <c r="F62" s="139">
        <v>112</v>
      </c>
      <c r="G62" s="139">
        <v>1092</v>
      </c>
      <c r="H62" s="140">
        <v>1284</v>
      </c>
    </row>
    <row r="63" spans="2:8" ht="52.5" customHeight="1" thickBot="1" x14ac:dyDescent="0.2">
      <c r="B63" s="141"/>
      <c r="C63" s="1267" t="s">
        <v>51</v>
      </c>
      <c r="D63" s="1267"/>
      <c r="E63" s="1268"/>
      <c r="F63" s="142">
        <v>51614</v>
      </c>
      <c r="G63" s="142">
        <v>54498</v>
      </c>
      <c r="H63" s="143">
        <v>55388</v>
      </c>
    </row>
    <row r="64" spans="2:8" ht="15" customHeight="1" x14ac:dyDescent="0.15"/>
  </sheetData>
  <sheetProtection algorithmName="SHA-512" hashValue="i5SbLUtlJ4FANKn78mpCQXsbcXlFvBW1Bc9GdX8Sl5CEux7n2ca1Zjcyt5hUTOZmcSjBwfMFwDRpdG0SnGwqWw==" saltValue="+hO9lentwig1arrUm+7nX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39"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578</v>
      </c>
      <c r="G2" s="157"/>
      <c r="H2" s="158"/>
    </row>
    <row r="3" spans="1:8" x14ac:dyDescent="0.15">
      <c r="A3" s="154" t="s">
        <v>571</v>
      </c>
      <c r="B3" s="159"/>
      <c r="C3" s="160"/>
      <c r="D3" s="161">
        <v>51405</v>
      </c>
      <c r="E3" s="162"/>
      <c r="F3" s="163">
        <v>51684</v>
      </c>
      <c r="G3" s="164"/>
      <c r="H3" s="165"/>
    </row>
    <row r="4" spans="1:8" x14ac:dyDescent="0.15">
      <c r="A4" s="166"/>
      <c r="B4" s="167"/>
      <c r="C4" s="168"/>
      <c r="D4" s="169">
        <v>27317</v>
      </c>
      <c r="E4" s="170"/>
      <c r="F4" s="171">
        <v>26671</v>
      </c>
      <c r="G4" s="172"/>
      <c r="H4" s="173"/>
    </row>
    <row r="5" spans="1:8" x14ac:dyDescent="0.15">
      <c r="A5" s="154" t="s">
        <v>573</v>
      </c>
      <c r="B5" s="159"/>
      <c r="C5" s="160"/>
      <c r="D5" s="161">
        <v>54614</v>
      </c>
      <c r="E5" s="162"/>
      <c r="F5" s="163">
        <v>52897</v>
      </c>
      <c r="G5" s="164"/>
      <c r="H5" s="165"/>
    </row>
    <row r="6" spans="1:8" x14ac:dyDescent="0.15">
      <c r="A6" s="166"/>
      <c r="B6" s="167"/>
      <c r="C6" s="168"/>
      <c r="D6" s="169">
        <v>27903</v>
      </c>
      <c r="E6" s="170"/>
      <c r="F6" s="171">
        <v>27013</v>
      </c>
      <c r="G6" s="172"/>
      <c r="H6" s="173"/>
    </row>
    <row r="7" spans="1:8" x14ac:dyDescent="0.15">
      <c r="A7" s="154" t="s">
        <v>574</v>
      </c>
      <c r="B7" s="159"/>
      <c r="C7" s="160"/>
      <c r="D7" s="161">
        <v>54145</v>
      </c>
      <c r="E7" s="162"/>
      <c r="F7" s="163">
        <v>54945</v>
      </c>
      <c r="G7" s="164"/>
      <c r="H7" s="165"/>
    </row>
    <row r="8" spans="1:8" x14ac:dyDescent="0.15">
      <c r="A8" s="166"/>
      <c r="B8" s="167"/>
      <c r="C8" s="168"/>
      <c r="D8" s="169">
        <v>30469</v>
      </c>
      <c r="E8" s="170"/>
      <c r="F8" s="171">
        <v>29293</v>
      </c>
      <c r="G8" s="172"/>
      <c r="H8" s="173"/>
    </row>
    <row r="9" spans="1:8" x14ac:dyDescent="0.15">
      <c r="A9" s="154" t="s">
        <v>575</v>
      </c>
      <c r="B9" s="159"/>
      <c r="C9" s="160"/>
      <c r="D9" s="161">
        <v>55638</v>
      </c>
      <c r="E9" s="162"/>
      <c r="F9" s="163">
        <v>57132</v>
      </c>
      <c r="G9" s="164"/>
      <c r="H9" s="165"/>
    </row>
    <row r="10" spans="1:8" x14ac:dyDescent="0.15">
      <c r="A10" s="166"/>
      <c r="B10" s="167"/>
      <c r="C10" s="168"/>
      <c r="D10" s="169">
        <v>26095</v>
      </c>
      <c r="E10" s="170"/>
      <c r="F10" s="171">
        <v>30126</v>
      </c>
      <c r="G10" s="172"/>
      <c r="H10" s="173"/>
    </row>
    <row r="11" spans="1:8" x14ac:dyDescent="0.15">
      <c r="A11" s="154" t="s">
        <v>576</v>
      </c>
      <c r="B11" s="159"/>
      <c r="C11" s="160"/>
      <c r="D11" s="161">
        <v>61674</v>
      </c>
      <c r="E11" s="162"/>
      <c r="F11" s="163">
        <v>58766</v>
      </c>
      <c r="G11" s="164"/>
      <c r="H11" s="165"/>
    </row>
    <row r="12" spans="1:8" x14ac:dyDescent="0.15">
      <c r="A12" s="166"/>
      <c r="B12" s="167"/>
      <c r="C12" s="174"/>
      <c r="D12" s="169">
        <v>31757</v>
      </c>
      <c r="E12" s="170"/>
      <c r="F12" s="171">
        <v>29363</v>
      </c>
      <c r="G12" s="172"/>
      <c r="H12" s="173"/>
    </row>
    <row r="13" spans="1:8" x14ac:dyDescent="0.15">
      <c r="A13" s="154"/>
      <c r="B13" s="159"/>
      <c r="C13" s="175"/>
      <c r="D13" s="176">
        <v>55495</v>
      </c>
      <c r="E13" s="177"/>
      <c r="F13" s="178">
        <v>55085</v>
      </c>
      <c r="G13" s="179"/>
      <c r="H13" s="165"/>
    </row>
    <row r="14" spans="1:8" x14ac:dyDescent="0.15">
      <c r="A14" s="166"/>
      <c r="B14" s="167"/>
      <c r="C14" s="168"/>
      <c r="D14" s="169">
        <v>28708</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4.5199999999999996</v>
      </c>
      <c r="C19" s="180">
        <f>ROUND(VALUE(SUBSTITUTE(実質収支比率等に係る経年分析!G$48,"▲","-")),2)</f>
        <v>3.95</v>
      </c>
      <c r="D19" s="180">
        <f>ROUND(VALUE(SUBSTITUTE(実質収支比率等に係る経年分析!H$48,"▲","-")),2)</f>
        <v>4.71</v>
      </c>
      <c r="E19" s="180">
        <f>ROUND(VALUE(SUBSTITUTE(実質収支比率等に係る経年分析!I$48,"▲","-")),2)</f>
        <v>5.0999999999999996</v>
      </c>
      <c r="F19" s="180">
        <f>ROUND(VALUE(SUBSTITUTE(実質収支比率等に係る経年分析!J$48,"▲","-")),2)</f>
        <v>5.92</v>
      </c>
    </row>
    <row r="20" spans="1:11" x14ac:dyDescent="0.15">
      <c r="A20" s="180" t="s">
        <v>55</v>
      </c>
      <c r="B20" s="180">
        <f>ROUND(VALUE(SUBSTITUTE(実質収支比率等に係る経年分析!F$47,"▲","-")),2)</f>
        <v>12.08</v>
      </c>
      <c r="C20" s="180">
        <f>ROUND(VALUE(SUBSTITUTE(実質収支比率等に係る経年分析!G$47,"▲","-")),2)</f>
        <v>10.199999999999999</v>
      </c>
      <c r="D20" s="180">
        <f>ROUND(VALUE(SUBSTITUTE(実質収支比率等に係る経年分析!H$47,"▲","-")),2)</f>
        <v>10.27</v>
      </c>
      <c r="E20" s="180">
        <f>ROUND(VALUE(SUBSTITUTE(実質収支比率等に係る経年分析!I$47,"▲","-")),2)</f>
        <v>9.89</v>
      </c>
      <c r="F20" s="180">
        <f>ROUND(VALUE(SUBSTITUTE(実質収支比率等に係る経年分析!J$47,"▲","-")),2)</f>
        <v>9.84</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岡山市後期高齢者医療費特別会計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岡山市下水道事業会計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岡山市国民健康保険費特別会計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岡山市工業用水道事業会計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岡山市介護保険費特別会計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岡山市市場事業会計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岡山市水道事業会計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30956</v>
      </c>
      <c r="E42" s="182"/>
      <c r="F42" s="182"/>
      <c r="G42" s="182">
        <f>'実質公債費比率（分子）の構造'!L$52</f>
        <v>31016</v>
      </c>
      <c r="H42" s="182"/>
      <c r="I42" s="182"/>
      <c r="J42" s="182">
        <f>'実質公債費比率（分子）の構造'!M$52</f>
        <v>30972</v>
      </c>
      <c r="K42" s="182"/>
      <c r="L42" s="182"/>
      <c r="M42" s="182">
        <f>'実質公債費比率（分子）の構造'!N$52</f>
        <v>30697</v>
      </c>
      <c r="N42" s="182"/>
      <c r="O42" s="182"/>
      <c r="P42" s="182">
        <f>'実質公債費比率（分子）の構造'!O$52</f>
        <v>30515</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3328</v>
      </c>
      <c r="C44" s="182"/>
      <c r="D44" s="182"/>
      <c r="E44" s="182">
        <f>'実質公債費比率（分子）の構造'!L$50</f>
        <v>3199</v>
      </c>
      <c r="F44" s="182"/>
      <c r="G44" s="182"/>
      <c r="H44" s="182">
        <f>'実質公債費比率（分子）の構造'!M$50</f>
        <v>3079</v>
      </c>
      <c r="I44" s="182"/>
      <c r="J44" s="182"/>
      <c r="K44" s="182">
        <f>'実質公債費比率（分子）の構造'!N$50</f>
        <v>1261</v>
      </c>
      <c r="L44" s="182"/>
      <c r="M44" s="182"/>
      <c r="N44" s="182">
        <f>'実質公債費比率（分子）の構造'!O$50</f>
        <v>1153</v>
      </c>
      <c r="O44" s="182"/>
      <c r="P44" s="182"/>
    </row>
    <row r="45" spans="1:16" x14ac:dyDescent="0.15">
      <c r="A45" s="182" t="s">
        <v>66</v>
      </c>
      <c r="B45" s="182">
        <f>'実質公債費比率（分子）の構造'!K$49</f>
        <v>148</v>
      </c>
      <c r="C45" s="182"/>
      <c r="D45" s="182"/>
      <c r="E45" s="182">
        <f>'実質公債費比率（分子）の構造'!L$49</f>
        <v>145</v>
      </c>
      <c r="F45" s="182"/>
      <c r="G45" s="182"/>
      <c r="H45" s="182">
        <f>'実質公債費比率（分子）の構造'!M$49</f>
        <v>119</v>
      </c>
      <c r="I45" s="182"/>
      <c r="J45" s="182"/>
      <c r="K45" s="182">
        <f>'実質公債費比率（分子）の構造'!N$49</f>
        <v>27</v>
      </c>
      <c r="L45" s="182"/>
      <c r="M45" s="182"/>
      <c r="N45" s="182">
        <f>'実質公債費比率（分子）の構造'!O$49</f>
        <v>25</v>
      </c>
      <c r="O45" s="182"/>
      <c r="P45" s="182"/>
    </row>
    <row r="46" spans="1:16" x14ac:dyDescent="0.15">
      <c r="A46" s="182" t="s">
        <v>67</v>
      </c>
      <c r="B46" s="182">
        <f>'実質公債費比率（分子）の構造'!K$48</f>
        <v>7000</v>
      </c>
      <c r="C46" s="182"/>
      <c r="D46" s="182"/>
      <c r="E46" s="182">
        <f>'実質公債費比率（分子）の構造'!L$48</f>
        <v>6564</v>
      </c>
      <c r="F46" s="182"/>
      <c r="G46" s="182"/>
      <c r="H46" s="182">
        <f>'実質公債費比率（分子）の構造'!M$48</f>
        <v>6335</v>
      </c>
      <c r="I46" s="182"/>
      <c r="J46" s="182"/>
      <c r="K46" s="182">
        <f>'実質公債費比率（分子）の構造'!N$48</f>
        <v>6001</v>
      </c>
      <c r="L46" s="182"/>
      <c r="M46" s="182"/>
      <c r="N46" s="182">
        <f>'実質公債費比率（分子）の構造'!O$48</f>
        <v>6214</v>
      </c>
      <c r="O46" s="182"/>
      <c r="P46" s="182"/>
    </row>
    <row r="47" spans="1:16" x14ac:dyDescent="0.15">
      <c r="A47" s="182" t="s">
        <v>68</v>
      </c>
      <c r="B47" s="182">
        <f>'実質公債費比率（分子）の構造'!K$47</f>
        <v>2030</v>
      </c>
      <c r="C47" s="182"/>
      <c r="D47" s="182"/>
      <c r="E47" s="182">
        <f>'実質公債費比率（分子）の構造'!L$47</f>
        <v>2363</v>
      </c>
      <c r="F47" s="182"/>
      <c r="G47" s="182"/>
      <c r="H47" s="182">
        <f>'実質公債費比率（分子）の構造'!M$47</f>
        <v>2697</v>
      </c>
      <c r="I47" s="182"/>
      <c r="J47" s="182"/>
      <c r="K47" s="182">
        <f>'実質公債費比率（分子）の構造'!N$47</f>
        <v>3030</v>
      </c>
      <c r="L47" s="182"/>
      <c r="M47" s="182"/>
      <c r="N47" s="182">
        <f>'実質公債費比率（分子）の構造'!O$47</f>
        <v>3175</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28575</v>
      </c>
      <c r="C49" s="182"/>
      <c r="D49" s="182"/>
      <c r="E49" s="182">
        <f>'実質公債費比率（分子）の構造'!L$45</f>
        <v>28436</v>
      </c>
      <c r="F49" s="182"/>
      <c r="G49" s="182"/>
      <c r="H49" s="182">
        <f>'実質公債費比率（分子）の構造'!M$45</f>
        <v>29196</v>
      </c>
      <c r="I49" s="182"/>
      <c r="J49" s="182"/>
      <c r="K49" s="182">
        <f>'実質公債費比率（分子）の構造'!N$45</f>
        <v>29175</v>
      </c>
      <c r="L49" s="182"/>
      <c r="M49" s="182"/>
      <c r="N49" s="182">
        <f>'実質公債費比率（分子）の構造'!O$45</f>
        <v>29067</v>
      </c>
      <c r="O49" s="182"/>
      <c r="P49" s="182"/>
    </row>
    <row r="50" spans="1:16" x14ac:dyDescent="0.15">
      <c r="A50" s="182" t="s">
        <v>71</v>
      </c>
      <c r="B50" s="182" t="e">
        <f>NA()</f>
        <v>#N/A</v>
      </c>
      <c r="C50" s="182">
        <f>IF(ISNUMBER('実質公債費比率（分子）の構造'!K$53),'実質公債費比率（分子）の構造'!K$53,NA())</f>
        <v>10125</v>
      </c>
      <c r="D50" s="182" t="e">
        <f>NA()</f>
        <v>#N/A</v>
      </c>
      <c r="E50" s="182" t="e">
        <f>NA()</f>
        <v>#N/A</v>
      </c>
      <c r="F50" s="182">
        <f>IF(ISNUMBER('実質公債費比率（分子）の構造'!L$53),'実質公債費比率（分子）の構造'!L$53,NA())</f>
        <v>9691</v>
      </c>
      <c r="G50" s="182" t="e">
        <f>NA()</f>
        <v>#N/A</v>
      </c>
      <c r="H50" s="182" t="e">
        <f>NA()</f>
        <v>#N/A</v>
      </c>
      <c r="I50" s="182">
        <f>IF(ISNUMBER('実質公債費比率（分子）の構造'!M$53),'実質公債費比率（分子）の構造'!M$53,NA())</f>
        <v>10454</v>
      </c>
      <c r="J50" s="182" t="e">
        <f>NA()</f>
        <v>#N/A</v>
      </c>
      <c r="K50" s="182" t="e">
        <f>NA()</f>
        <v>#N/A</v>
      </c>
      <c r="L50" s="182">
        <f>IF(ISNUMBER('実質公債費比率（分子）の構造'!N$53),'実質公債費比率（分子）の構造'!N$53,NA())</f>
        <v>8797</v>
      </c>
      <c r="M50" s="182" t="e">
        <f>NA()</f>
        <v>#N/A</v>
      </c>
      <c r="N50" s="182" t="e">
        <f>NA()</f>
        <v>#N/A</v>
      </c>
      <c r="O50" s="182">
        <f>IF(ISNUMBER('実質公債費比率（分子）の構造'!O$53),'実質公債費比率（分子）の構造'!O$53,NA())</f>
        <v>9119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350565</v>
      </c>
      <c r="E56" s="181"/>
      <c r="F56" s="181"/>
      <c r="G56" s="181">
        <f>'将来負担比率（分子）の構造'!J$52</f>
        <v>358292</v>
      </c>
      <c r="H56" s="181"/>
      <c r="I56" s="181"/>
      <c r="J56" s="181">
        <f>'将来負担比率（分子）の構造'!K$52</f>
        <v>369716</v>
      </c>
      <c r="K56" s="181"/>
      <c r="L56" s="181"/>
      <c r="M56" s="181">
        <f>'将来負担比率（分子）の構造'!L$52</f>
        <v>376864</v>
      </c>
      <c r="N56" s="181"/>
      <c r="O56" s="181"/>
      <c r="P56" s="181">
        <f>'将来負担比率（分子）の構造'!M$52</f>
        <v>387164</v>
      </c>
    </row>
    <row r="57" spans="1:16" x14ac:dyDescent="0.15">
      <c r="A57" s="181" t="s">
        <v>42</v>
      </c>
      <c r="B57" s="181"/>
      <c r="C57" s="181"/>
      <c r="D57" s="181">
        <f>'将来負担比率（分子）の構造'!I$51</f>
        <v>71399</v>
      </c>
      <c r="E57" s="181"/>
      <c r="F57" s="181"/>
      <c r="G57" s="181">
        <f>'将来負担比率（分子）の構造'!J$51</f>
        <v>70596</v>
      </c>
      <c r="H57" s="181"/>
      <c r="I57" s="181"/>
      <c r="J57" s="181">
        <f>'将来負担比率（分子）の構造'!K$51</f>
        <v>67968</v>
      </c>
      <c r="K57" s="181"/>
      <c r="L57" s="181"/>
      <c r="M57" s="181">
        <f>'将来負担比率（分子）の構造'!L$51</f>
        <v>66858</v>
      </c>
      <c r="N57" s="181"/>
      <c r="O57" s="181"/>
      <c r="P57" s="181">
        <f>'将来負担比率（分子）の構造'!M$51</f>
        <v>66437</v>
      </c>
    </row>
    <row r="58" spans="1:16" x14ac:dyDescent="0.15">
      <c r="A58" s="181" t="s">
        <v>41</v>
      </c>
      <c r="B58" s="181"/>
      <c r="C58" s="181"/>
      <c r="D58" s="181">
        <f>'将来負担比率（分子）の構造'!I$50</f>
        <v>59685</v>
      </c>
      <c r="E58" s="181"/>
      <c r="F58" s="181"/>
      <c r="G58" s="181">
        <f>'将来負担比率（分子）の構造'!J$50</f>
        <v>70132</v>
      </c>
      <c r="H58" s="181"/>
      <c r="I58" s="181"/>
      <c r="J58" s="181">
        <f>'将来負担比率（分子）の構造'!K$50</f>
        <v>76383</v>
      </c>
      <c r="K58" s="181"/>
      <c r="L58" s="181"/>
      <c r="M58" s="181">
        <f>'将来負担比率（分子）の構造'!L$50</f>
        <v>79920</v>
      </c>
      <c r="N58" s="181"/>
      <c r="O58" s="181"/>
      <c r="P58" s="181">
        <f>'将来負担比率（分子）の構造'!M$50</f>
        <v>82649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1026</v>
      </c>
      <c r="C61" s="181"/>
      <c r="D61" s="181"/>
      <c r="E61" s="181">
        <f>'将来負担比率（分子）の構造'!J$46</f>
        <v>1226</v>
      </c>
      <c r="F61" s="181"/>
      <c r="G61" s="181"/>
      <c r="H61" s="181">
        <f>'将来負担比率（分子）の構造'!K$46</f>
        <v>1433</v>
      </c>
      <c r="I61" s="181"/>
      <c r="J61" s="181"/>
      <c r="K61" s="181">
        <f>'将来負担比率（分子）の構造'!L$46</f>
        <v>1467</v>
      </c>
      <c r="L61" s="181"/>
      <c r="M61" s="181"/>
      <c r="N61" s="181">
        <f>'将来負担比率（分子）の構造'!M$46</f>
        <v>356</v>
      </c>
      <c r="O61" s="181"/>
      <c r="P61" s="181"/>
    </row>
    <row r="62" spans="1:16" x14ac:dyDescent="0.15">
      <c r="A62" s="181" t="s">
        <v>35</v>
      </c>
      <c r="B62" s="181">
        <f>'将来負担比率（分子）の構造'!I$45</f>
        <v>37447</v>
      </c>
      <c r="C62" s="181"/>
      <c r="D62" s="181"/>
      <c r="E62" s="181">
        <f>'将来負担比率（分子）の構造'!J$45</f>
        <v>62247</v>
      </c>
      <c r="F62" s="181"/>
      <c r="G62" s="181"/>
      <c r="H62" s="181">
        <f>'将来負担比率（分子）の構造'!K$45</f>
        <v>58417</v>
      </c>
      <c r="I62" s="181"/>
      <c r="J62" s="181"/>
      <c r="K62" s="181">
        <f>'将来負担比率（分子）の構造'!L$45</f>
        <v>57569</v>
      </c>
      <c r="L62" s="181"/>
      <c r="M62" s="181"/>
      <c r="N62" s="181">
        <f>'将来負担比率（分子）の構造'!M$45</f>
        <v>56832</v>
      </c>
      <c r="O62" s="181"/>
      <c r="P62" s="181"/>
    </row>
    <row r="63" spans="1:16" x14ac:dyDescent="0.15">
      <c r="A63" s="181" t="s">
        <v>34</v>
      </c>
      <c r="B63" s="181">
        <f>'将来負担比率（分子）の構造'!I$44</f>
        <v>461</v>
      </c>
      <c r="C63" s="181"/>
      <c r="D63" s="181"/>
      <c r="E63" s="181">
        <f>'将来負担比率（分子）の構造'!J$44</f>
        <v>338</v>
      </c>
      <c r="F63" s="181"/>
      <c r="G63" s="181"/>
      <c r="H63" s="181">
        <f>'将来負担比率（分子）の構造'!K$44</f>
        <v>151</v>
      </c>
      <c r="I63" s="181"/>
      <c r="J63" s="181"/>
      <c r="K63" s="181">
        <f>'将来負担比率（分子）の構造'!L$44</f>
        <v>149</v>
      </c>
      <c r="L63" s="181"/>
      <c r="M63" s="181"/>
      <c r="N63" s="181">
        <f>'将来負担比率（分子）の構造'!M$44</f>
        <v>127</v>
      </c>
      <c r="O63" s="181"/>
      <c r="P63" s="181"/>
    </row>
    <row r="64" spans="1:16" x14ac:dyDescent="0.15">
      <c r="A64" s="181" t="s">
        <v>33</v>
      </c>
      <c r="B64" s="181">
        <f>'将来負担比率（分子）の構造'!I$43</f>
        <v>110078</v>
      </c>
      <c r="C64" s="181"/>
      <c r="D64" s="181"/>
      <c r="E64" s="181">
        <f>'将来負担比率（分子）の構造'!J$43</f>
        <v>106310</v>
      </c>
      <c r="F64" s="181"/>
      <c r="G64" s="181"/>
      <c r="H64" s="181">
        <f>'将来負担比率（分子）の構造'!K$43</f>
        <v>101405</v>
      </c>
      <c r="I64" s="181"/>
      <c r="J64" s="181"/>
      <c r="K64" s="181">
        <f>'将来負担比率（分子）の構造'!L$43</f>
        <v>95474</v>
      </c>
      <c r="L64" s="181"/>
      <c r="M64" s="181"/>
      <c r="N64" s="181">
        <f>'将来負担比率（分子）の構造'!M$43</f>
        <v>92894</v>
      </c>
      <c r="O64" s="181"/>
      <c r="P64" s="181"/>
    </row>
    <row r="65" spans="1:16" x14ac:dyDescent="0.15">
      <c r="A65" s="181" t="s">
        <v>32</v>
      </c>
      <c r="B65" s="181">
        <f>'将来負担比率（分子）の構造'!I$42</f>
        <v>24746</v>
      </c>
      <c r="C65" s="181"/>
      <c r="D65" s="181"/>
      <c r="E65" s="181">
        <f>'将来負担比率（分子）の構造'!J$42</f>
        <v>19697</v>
      </c>
      <c r="F65" s="181"/>
      <c r="G65" s="181"/>
      <c r="H65" s="181">
        <f>'将来負担比率（分子）の構造'!K$42</f>
        <v>16415</v>
      </c>
      <c r="I65" s="181"/>
      <c r="J65" s="181"/>
      <c r="K65" s="181">
        <f>'将来負担比率（分子）の構造'!L$42</f>
        <v>14919</v>
      </c>
      <c r="L65" s="181"/>
      <c r="M65" s="181"/>
      <c r="N65" s="181">
        <f>'将来負担比率（分子）の構造'!M$42</f>
        <v>14750</v>
      </c>
      <c r="O65" s="181"/>
      <c r="P65" s="181"/>
    </row>
    <row r="66" spans="1:16" x14ac:dyDescent="0.15">
      <c r="A66" s="181" t="s">
        <v>31</v>
      </c>
      <c r="B66" s="181">
        <f>'将来負担比率（分子）の構造'!I$41</f>
        <v>327125</v>
      </c>
      <c r="C66" s="181"/>
      <c r="D66" s="181"/>
      <c r="E66" s="181">
        <f>'将来負担比率（分子）の構造'!J$41</f>
        <v>340138</v>
      </c>
      <c r="F66" s="181"/>
      <c r="G66" s="181"/>
      <c r="H66" s="181">
        <f>'将来負担比率（分子）の構造'!K$41</f>
        <v>352156</v>
      </c>
      <c r="I66" s="181"/>
      <c r="J66" s="181"/>
      <c r="K66" s="181">
        <f>'将来負担比率（分子）の構造'!L$41</f>
        <v>352657</v>
      </c>
      <c r="L66" s="181"/>
      <c r="M66" s="181"/>
      <c r="N66" s="181">
        <f>'将来負担比率（分子）の構造'!M$41</f>
        <v>363236</v>
      </c>
      <c r="O66" s="181"/>
      <c r="P66" s="181"/>
    </row>
    <row r="67" spans="1:16" x14ac:dyDescent="0.15">
      <c r="A67" s="181" t="s">
        <v>75</v>
      </c>
      <c r="B67" s="181" t="e">
        <f>NA()</f>
        <v>#N/A</v>
      </c>
      <c r="C67" s="181">
        <f>IF(ISNUMBER('将来負担比率（分子）の構造'!I$53), IF('将来負担比率（分子）の構造'!I$53 &lt; 0, 0, '将来負担比率（分子）の構造'!I$53), NA())</f>
        <v>19233</v>
      </c>
      <c r="D67" s="181" t="e">
        <f>NA()</f>
        <v>#N/A</v>
      </c>
      <c r="E67" s="181" t="e">
        <f>NA()</f>
        <v>#N/A</v>
      </c>
      <c r="F67" s="181">
        <f>IF(ISNUMBER('将来負担比率（分子）の構造'!J$53), IF('将来負担比率（分子）の構造'!J$53 &lt; 0, 0, '将来負担比率（分子）の構造'!J$53), NA())</f>
        <v>30937</v>
      </c>
      <c r="G67" s="181" t="e">
        <f>NA()</f>
        <v>#N/A</v>
      </c>
      <c r="H67" s="181" t="e">
        <f>NA()</f>
        <v>#N/A</v>
      </c>
      <c r="I67" s="181">
        <f>IF(ISNUMBER('将来負担比率（分子）の構造'!K$53), IF('将来負担比率（分子）の構造'!K$53 &lt; 0, 0, '将来負担比率（分子）の構造'!K$53), NA())</f>
        <v>15910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20050</v>
      </c>
      <c r="C72" s="185">
        <f>基金残高に係る経年分析!G55</f>
        <v>19404</v>
      </c>
      <c r="D72" s="185">
        <f>基金残高に係る経年分析!H55</f>
        <v>19808</v>
      </c>
    </row>
    <row r="73" spans="1:16" x14ac:dyDescent="0.15">
      <c r="A73" s="184" t="s">
        <v>78</v>
      </c>
      <c r="B73" s="185">
        <f>基金残高に係る経年分析!F56</f>
        <v>1412</v>
      </c>
      <c r="C73" s="185">
        <f>基金残高に係る経年分析!G56</f>
        <v>1427</v>
      </c>
      <c r="D73" s="185">
        <f>基金残高に係る経年分析!H56</f>
        <v>1446</v>
      </c>
    </row>
    <row r="74" spans="1:16" x14ac:dyDescent="0.15">
      <c r="A74" s="184" t="s">
        <v>79</v>
      </c>
      <c r="B74" s="185">
        <f>基金残高に係る経年分析!F57</f>
        <v>30152</v>
      </c>
      <c r="C74" s="185">
        <f>基金残高に係る経年分析!G57</f>
        <v>33667</v>
      </c>
      <c r="D74" s="185">
        <f>基金残高に係る経年分析!H57</f>
        <v>34134</v>
      </c>
    </row>
  </sheetData>
  <sheetProtection algorithmName="SHA-512" hashValue="lYkqhf0i8HZ4pj1hI1a0Lmtry4CtC+2Vjl649nDk6eFWgOda3OYueB6mQ0F9roAdzKy05+BSvNRJVtaQywWzWw==" saltValue="nW4g7zvVsHTmAn1GpVOH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206</v>
      </c>
      <c r="DI1" s="624"/>
      <c r="DJ1" s="624"/>
      <c r="DK1" s="624"/>
      <c r="DL1" s="624"/>
      <c r="DM1" s="624"/>
      <c r="DN1" s="625"/>
      <c r="DO1" s="226"/>
      <c r="DP1" s="623" t="s">
        <v>207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209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212</v>
      </c>
      <c r="S4" s="627"/>
      <c r="T4" s="627"/>
      <c r="U4" s="627"/>
      <c r="V4" s="627"/>
      <c r="W4" s="627"/>
      <c r="X4" s="627"/>
      <c r="Y4" s="628"/>
      <c r="Z4" s="626" t="s">
        <v>213</v>
      </c>
      <c r="AA4" s="627"/>
      <c r="AB4" s="627"/>
      <c r="AC4" s="628"/>
      <c r="AD4" s="626" t="s">
        <v>214</v>
      </c>
      <c r="AE4" s="627"/>
      <c r="AF4" s="627"/>
      <c r="AG4" s="627"/>
      <c r="AH4" s="627"/>
      <c r="AI4" s="627"/>
      <c r="AJ4" s="627"/>
      <c r="AK4" s="628"/>
      <c r="AL4" s="626" t="s">
        <v>213</v>
      </c>
      <c r="AM4" s="627"/>
      <c r="AN4" s="627"/>
      <c r="AO4" s="628"/>
      <c r="AP4" s="632" t="s">
        <v>215</v>
      </c>
      <c r="AQ4" s="632"/>
      <c r="AR4" s="632"/>
      <c r="AS4" s="632"/>
      <c r="AT4" s="632"/>
      <c r="AU4" s="632"/>
      <c r="AV4" s="632"/>
      <c r="AW4" s="632"/>
      <c r="AX4" s="632"/>
      <c r="AY4" s="632"/>
      <c r="AZ4" s="632"/>
      <c r="BA4" s="632"/>
      <c r="BB4" s="632"/>
      <c r="BC4" s="632"/>
      <c r="BD4" s="632"/>
      <c r="BE4" s="632"/>
      <c r="BF4" s="632"/>
      <c r="BG4" s="632" t="s">
        <v>216</v>
      </c>
      <c r="BH4" s="632"/>
      <c r="BI4" s="632"/>
      <c r="BJ4" s="632"/>
      <c r="BK4" s="632"/>
      <c r="BL4" s="632"/>
      <c r="BM4" s="632"/>
      <c r="BN4" s="632"/>
      <c r="BO4" s="632" t="s">
        <v>213</v>
      </c>
      <c r="BP4" s="632"/>
      <c r="BQ4" s="632"/>
      <c r="BR4" s="632"/>
      <c r="BS4" s="632" t="s">
        <v>217</v>
      </c>
      <c r="BT4" s="632"/>
      <c r="BU4" s="632"/>
      <c r="BV4" s="632"/>
      <c r="BW4" s="632"/>
      <c r="BX4" s="632"/>
      <c r="BY4" s="632"/>
      <c r="BZ4" s="632"/>
      <c r="CA4" s="632"/>
      <c r="CB4" s="632"/>
      <c r="CD4" s="629" t="s">
        <v>218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219</v>
      </c>
      <c r="C5" s="634"/>
      <c r="D5" s="634"/>
      <c r="E5" s="634"/>
      <c r="F5" s="634"/>
      <c r="G5" s="634"/>
      <c r="H5" s="634"/>
      <c r="I5" s="634"/>
      <c r="J5" s="634"/>
      <c r="K5" s="634"/>
      <c r="L5" s="634"/>
      <c r="M5" s="634"/>
      <c r="N5" s="634"/>
      <c r="O5" s="634"/>
      <c r="P5" s="634"/>
      <c r="Q5" s="635"/>
      <c r="R5" s="636">
        <v>128978996</v>
      </c>
      <c r="S5" s="637"/>
      <c r="T5" s="637"/>
      <c r="U5" s="637"/>
      <c r="V5" s="637"/>
      <c r="W5" s="637"/>
      <c r="X5" s="637"/>
      <c r="Y5" s="638"/>
      <c r="Z5" s="639">
        <v>29.9</v>
      </c>
      <c r="AA5" s="639"/>
      <c r="AB5" s="639"/>
      <c r="AC5" s="639"/>
      <c r="AD5" s="640">
        <v>121067122</v>
      </c>
      <c r="AE5" s="640"/>
      <c r="AF5" s="640"/>
      <c r="AG5" s="640"/>
      <c r="AH5" s="640"/>
      <c r="AI5" s="640"/>
      <c r="AJ5" s="640"/>
      <c r="AK5" s="640"/>
      <c r="AL5" s="641">
        <v>66.5</v>
      </c>
      <c r="AM5" s="642"/>
      <c r="AN5" s="642"/>
      <c r="AO5" s="643"/>
      <c r="AP5" s="633" t="s">
        <v>220</v>
      </c>
      <c r="AQ5" s="634"/>
      <c r="AR5" s="634"/>
      <c r="AS5" s="634"/>
      <c r="AT5" s="634"/>
      <c r="AU5" s="634"/>
      <c r="AV5" s="634"/>
      <c r="AW5" s="634"/>
      <c r="AX5" s="634"/>
      <c r="AY5" s="634"/>
      <c r="AZ5" s="634"/>
      <c r="BA5" s="634"/>
      <c r="BB5" s="634"/>
      <c r="BC5" s="634"/>
      <c r="BD5" s="634"/>
      <c r="BE5" s="634"/>
      <c r="BF5" s="635"/>
      <c r="BG5" s="647">
        <v>117082341</v>
      </c>
      <c r="BH5" s="648"/>
      <c r="BI5" s="648"/>
      <c r="BJ5" s="648"/>
      <c r="BK5" s="648"/>
      <c r="BL5" s="648"/>
      <c r="BM5" s="648"/>
      <c r="BN5" s="649"/>
      <c r="BO5" s="650">
        <v>90.8</v>
      </c>
      <c r="BP5" s="650"/>
      <c r="BQ5" s="650"/>
      <c r="BR5" s="650"/>
      <c r="BS5" s="651">
        <v>1533488</v>
      </c>
      <c r="BT5" s="651"/>
      <c r="BU5" s="651"/>
      <c r="BV5" s="651"/>
      <c r="BW5" s="651"/>
      <c r="BX5" s="651"/>
      <c r="BY5" s="651"/>
      <c r="BZ5" s="651"/>
      <c r="CA5" s="651"/>
      <c r="CB5" s="655"/>
      <c r="CD5" s="629" t="s">
        <v>215</v>
      </c>
      <c r="CE5" s="630"/>
      <c r="CF5" s="630"/>
      <c r="CG5" s="630"/>
      <c r="CH5" s="630"/>
      <c r="CI5" s="630"/>
      <c r="CJ5" s="630"/>
      <c r="CK5" s="630"/>
      <c r="CL5" s="630"/>
      <c r="CM5" s="630"/>
      <c r="CN5" s="630"/>
      <c r="CO5" s="630"/>
      <c r="CP5" s="630"/>
      <c r="CQ5" s="631"/>
      <c r="CR5" s="629" t="s">
        <v>221</v>
      </c>
      <c r="CS5" s="630"/>
      <c r="CT5" s="630"/>
      <c r="CU5" s="630"/>
      <c r="CV5" s="630"/>
      <c r="CW5" s="630"/>
      <c r="CX5" s="630"/>
      <c r="CY5" s="631"/>
      <c r="CZ5" s="629" t="s">
        <v>213</v>
      </c>
      <c r="DA5" s="630"/>
      <c r="DB5" s="630"/>
      <c r="DC5" s="631"/>
      <c r="DD5" s="629" t="s">
        <v>222</v>
      </c>
      <c r="DE5" s="630"/>
      <c r="DF5" s="630"/>
      <c r="DG5" s="630"/>
      <c r="DH5" s="630"/>
      <c r="DI5" s="630"/>
      <c r="DJ5" s="630"/>
      <c r="DK5" s="630"/>
      <c r="DL5" s="630"/>
      <c r="DM5" s="630"/>
      <c r="DN5" s="630"/>
      <c r="DO5" s="630"/>
      <c r="DP5" s="631"/>
      <c r="DQ5" s="629" t="s">
        <v>223</v>
      </c>
      <c r="DR5" s="630"/>
      <c r="DS5" s="630"/>
      <c r="DT5" s="630"/>
      <c r="DU5" s="630"/>
      <c r="DV5" s="630"/>
      <c r="DW5" s="630"/>
      <c r="DX5" s="630"/>
      <c r="DY5" s="630"/>
      <c r="DZ5" s="630"/>
      <c r="EA5" s="630"/>
      <c r="EB5" s="630"/>
      <c r="EC5" s="631"/>
    </row>
    <row r="6" spans="2:143" ht="11.25" customHeight="1" x14ac:dyDescent="0.15">
      <c r="B6" s="644" t="s">
        <v>224</v>
      </c>
      <c r="C6" s="645"/>
      <c r="D6" s="645"/>
      <c r="E6" s="645"/>
      <c r="F6" s="645"/>
      <c r="G6" s="645"/>
      <c r="H6" s="645"/>
      <c r="I6" s="645"/>
      <c r="J6" s="645"/>
      <c r="K6" s="645"/>
      <c r="L6" s="645"/>
      <c r="M6" s="645"/>
      <c r="N6" s="645"/>
      <c r="O6" s="645"/>
      <c r="P6" s="645"/>
      <c r="Q6" s="646"/>
      <c r="R6" s="647">
        <v>2592680</v>
      </c>
      <c r="S6" s="648"/>
      <c r="T6" s="648"/>
      <c r="U6" s="648"/>
      <c r="V6" s="648"/>
      <c r="W6" s="648"/>
      <c r="X6" s="648"/>
      <c r="Y6" s="649"/>
      <c r="Z6" s="650">
        <v>0.6</v>
      </c>
      <c r="AA6" s="650"/>
      <c r="AB6" s="650"/>
      <c r="AC6" s="650"/>
      <c r="AD6" s="651">
        <v>2592680</v>
      </c>
      <c r="AE6" s="651"/>
      <c r="AF6" s="651"/>
      <c r="AG6" s="651"/>
      <c r="AH6" s="651"/>
      <c r="AI6" s="651"/>
      <c r="AJ6" s="651"/>
      <c r="AK6" s="651"/>
      <c r="AL6" s="652">
        <v>1.4</v>
      </c>
      <c r="AM6" s="653"/>
      <c r="AN6" s="653"/>
      <c r="AO6" s="654"/>
      <c r="AP6" s="644" t="s">
        <v>225</v>
      </c>
      <c r="AQ6" s="645"/>
      <c r="AR6" s="645"/>
      <c r="AS6" s="645"/>
      <c r="AT6" s="645"/>
      <c r="AU6" s="645"/>
      <c r="AV6" s="645"/>
      <c r="AW6" s="645"/>
      <c r="AX6" s="645"/>
      <c r="AY6" s="645"/>
      <c r="AZ6" s="645"/>
      <c r="BA6" s="645"/>
      <c r="BB6" s="645"/>
      <c r="BC6" s="645"/>
      <c r="BD6" s="645"/>
      <c r="BE6" s="645"/>
      <c r="BF6" s="646"/>
      <c r="BG6" s="647">
        <v>117082341</v>
      </c>
      <c r="BH6" s="648"/>
      <c r="BI6" s="648"/>
      <c r="BJ6" s="648"/>
      <c r="BK6" s="648"/>
      <c r="BL6" s="648"/>
      <c r="BM6" s="648"/>
      <c r="BN6" s="649"/>
      <c r="BO6" s="650">
        <v>90.8</v>
      </c>
      <c r="BP6" s="650"/>
      <c r="BQ6" s="650"/>
      <c r="BR6" s="650"/>
      <c r="BS6" s="651">
        <v>1533488</v>
      </c>
      <c r="BT6" s="651"/>
      <c r="BU6" s="651"/>
      <c r="BV6" s="651"/>
      <c r="BW6" s="651"/>
      <c r="BX6" s="651"/>
      <c r="BY6" s="651"/>
      <c r="BZ6" s="651"/>
      <c r="CA6" s="651"/>
      <c r="CB6" s="655"/>
      <c r="CD6" s="658" t="s">
        <v>226</v>
      </c>
      <c r="CE6" s="659"/>
      <c r="CF6" s="659"/>
      <c r="CG6" s="659"/>
      <c r="CH6" s="659"/>
      <c r="CI6" s="659"/>
      <c r="CJ6" s="659"/>
      <c r="CK6" s="659"/>
      <c r="CL6" s="659"/>
      <c r="CM6" s="659"/>
      <c r="CN6" s="659"/>
      <c r="CO6" s="659"/>
      <c r="CP6" s="659"/>
      <c r="CQ6" s="660"/>
      <c r="CR6" s="647">
        <v>1055952</v>
      </c>
      <c r="CS6" s="648"/>
      <c r="CT6" s="648"/>
      <c r="CU6" s="648"/>
      <c r="CV6" s="648"/>
      <c r="CW6" s="648"/>
      <c r="CX6" s="648"/>
      <c r="CY6" s="649"/>
      <c r="CZ6" s="641">
        <v>0.3</v>
      </c>
      <c r="DA6" s="642"/>
      <c r="DB6" s="642"/>
      <c r="DC6" s="661"/>
      <c r="DD6" s="656" t="s">
        <v>227</v>
      </c>
      <c r="DE6" s="648"/>
      <c r="DF6" s="648"/>
      <c r="DG6" s="648"/>
      <c r="DH6" s="648"/>
      <c r="DI6" s="648"/>
      <c r="DJ6" s="648"/>
      <c r="DK6" s="648"/>
      <c r="DL6" s="648"/>
      <c r="DM6" s="648"/>
      <c r="DN6" s="648"/>
      <c r="DO6" s="648"/>
      <c r="DP6" s="649"/>
      <c r="DQ6" s="656">
        <v>1055860</v>
      </c>
      <c r="DR6" s="648"/>
      <c r="DS6" s="648"/>
      <c r="DT6" s="648"/>
      <c r="DU6" s="648"/>
      <c r="DV6" s="648"/>
      <c r="DW6" s="648"/>
      <c r="DX6" s="648"/>
      <c r="DY6" s="648"/>
      <c r="DZ6" s="648"/>
      <c r="EA6" s="648"/>
      <c r="EB6" s="648"/>
      <c r="EC6" s="657"/>
    </row>
    <row r="7" spans="2:143" ht="11.25" customHeight="1" x14ac:dyDescent="0.15">
      <c r="B7" s="644" t="s">
        <v>228</v>
      </c>
      <c r="C7" s="645"/>
      <c r="D7" s="645"/>
      <c r="E7" s="645"/>
      <c r="F7" s="645"/>
      <c r="G7" s="645"/>
      <c r="H7" s="645"/>
      <c r="I7" s="645"/>
      <c r="J7" s="645"/>
      <c r="K7" s="645"/>
      <c r="L7" s="645"/>
      <c r="M7" s="645"/>
      <c r="N7" s="645"/>
      <c r="O7" s="645"/>
      <c r="P7" s="645"/>
      <c r="Q7" s="646"/>
      <c r="R7" s="647">
        <v>113963</v>
      </c>
      <c r="S7" s="648"/>
      <c r="T7" s="648"/>
      <c r="U7" s="648"/>
      <c r="V7" s="648"/>
      <c r="W7" s="648"/>
      <c r="X7" s="648"/>
      <c r="Y7" s="649"/>
      <c r="Z7" s="650">
        <v>0</v>
      </c>
      <c r="AA7" s="650"/>
      <c r="AB7" s="650"/>
      <c r="AC7" s="650"/>
      <c r="AD7" s="651">
        <v>113963</v>
      </c>
      <c r="AE7" s="651"/>
      <c r="AF7" s="651"/>
      <c r="AG7" s="651"/>
      <c r="AH7" s="651"/>
      <c r="AI7" s="651"/>
      <c r="AJ7" s="651"/>
      <c r="AK7" s="651"/>
      <c r="AL7" s="652">
        <v>0.1</v>
      </c>
      <c r="AM7" s="653"/>
      <c r="AN7" s="653"/>
      <c r="AO7" s="654"/>
      <c r="AP7" s="644" t="s">
        <v>229</v>
      </c>
      <c r="AQ7" s="645"/>
      <c r="AR7" s="645"/>
      <c r="AS7" s="645"/>
      <c r="AT7" s="645"/>
      <c r="AU7" s="645"/>
      <c r="AV7" s="645"/>
      <c r="AW7" s="645"/>
      <c r="AX7" s="645"/>
      <c r="AY7" s="645"/>
      <c r="AZ7" s="645"/>
      <c r="BA7" s="645"/>
      <c r="BB7" s="645"/>
      <c r="BC7" s="645"/>
      <c r="BD7" s="645"/>
      <c r="BE7" s="645"/>
      <c r="BF7" s="646"/>
      <c r="BG7" s="647">
        <v>64009023</v>
      </c>
      <c r="BH7" s="648"/>
      <c r="BI7" s="648"/>
      <c r="BJ7" s="648"/>
      <c r="BK7" s="648"/>
      <c r="BL7" s="648"/>
      <c r="BM7" s="648"/>
      <c r="BN7" s="649"/>
      <c r="BO7" s="650">
        <v>49.6</v>
      </c>
      <c r="BP7" s="650"/>
      <c r="BQ7" s="650"/>
      <c r="BR7" s="650"/>
      <c r="BS7" s="651">
        <v>1533488</v>
      </c>
      <c r="BT7" s="651"/>
      <c r="BU7" s="651"/>
      <c r="BV7" s="651"/>
      <c r="BW7" s="651"/>
      <c r="BX7" s="651"/>
      <c r="BY7" s="651"/>
      <c r="BZ7" s="651"/>
      <c r="CA7" s="651"/>
      <c r="CB7" s="655"/>
      <c r="CD7" s="662" t="s">
        <v>230</v>
      </c>
      <c r="CE7" s="663"/>
      <c r="CF7" s="663"/>
      <c r="CG7" s="663"/>
      <c r="CH7" s="663"/>
      <c r="CI7" s="663"/>
      <c r="CJ7" s="663"/>
      <c r="CK7" s="663"/>
      <c r="CL7" s="663"/>
      <c r="CM7" s="663"/>
      <c r="CN7" s="663"/>
      <c r="CO7" s="663"/>
      <c r="CP7" s="663"/>
      <c r="CQ7" s="664"/>
      <c r="CR7" s="647">
        <v>97430970</v>
      </c>
      <c r="CS7" s="648"/>
      <c r="CT7" s="648"/>
      <c r="CU7" s="648"/>
      <c r="CV7" s="648"/>
      <c r="CW7" s="648"/>
      <c r="CX7" s="648"/>
      <c r="CY7" s="649"/>
      <c r="CZ7" s="650">
        <v>23.5</v>
      </c>
      <c r="DA7" s="650"/>
      <c r="DB7" s="650"/>
      <c r="DC7" s="650"/>
      <c r="DD7" s="656">
        <v>2725721</v>
      </c>
      <c r="DE7" s="648"/>
      <c r="DF7" s="648"/>
      <c r="DG7" s="648"/>
      <c r="DH7" s="648"/>
      <c r="DI7" s="648"/>
      <c r="DJ7" s="648"/>
      <c r="DK7" s="648"/>
      <c r="DL7" s="648"/>
      <c r="DM7" s="648"/>
      <c r="DN7" s="648"/>
      <c r="DO7" s="648"/>
      <c r="DP7" s="649"/>
      <c r="DQ7" s="656">
        <v>17311970</v>
      </c>
      <c r="DR7" s="648"/>
      <c r="DS7" s="648"/>
      <c r="DT7" s="648"/>
      <c r="DU7" s="648"/>
      <c r="DV7" s="648"/>
      <c r="DW7" s="648"/>
      <c r="DX7" s="648"/>
      <c r="DY7" s="648"/>
      <c r="DZ7" s="648"/>
      <c r="EA7" s="648"/>
      <c r="EB7" s="648"/>
      <c r="EC7" s="657"/>
    </row>
    <row r="8" spans="2:143" ht="11.25" customHeight="1" x14ac:dyDescent="0.15">
      <c r="B8" s="644" t="s">
        <v>231</v>
      </c>
      <c r="C8" s="645"/>
      <c r="D8" s="645"/>
      <c r="E8" s="645"/>
      <c r="F8" s="645"/>
      <c r="G8" s="645"/>
      <c r="H8" s="645"/>
      <c r="I8" s="645"/>
      <c r="J8" s="645"/>
      <c r="K8" s="645"/>
      <c r="L8" s="645"/>
      <c r="M8" s="645"/>
      <c r="N8" s="645"/>
      <c r="O8" s="645"/>
      <c r="P8" s="645"/>
      <c r="Q8" s="646"/>
      <c r="R8" s="647">
        <v>570039</v>
      </c>
      <c r="S8" s="648"/>
      <c r="T8" s="648"/>
      <c r="U8" s="648"/>
      <c r="V8" s="648"/>
      <c r="W8" s="648"/>
      <c r="X8" s="648"/>
      <c r="Y8" s="649"/>
      <c r="Z8" s="650">
        <v>0.1</v>
      </c>
      <c r="AA8" s="650"/>
      <c r="AB8" s="650"/>
      <c r="AC8" s="650"/>
      <c r="AD8" s="651">
        <v>570039</v>
      </c>
      <c r="AE8" s="651"/>
      <c r="AF8" s="651"/>
      <c r="AG8" s="651"/>
      <c r="AH8" s="651"/>
      <c r="AI8" s="651"/>
      <c r="AJ8" s="651"/>
      <c r="AK8" s="651"/>
      <c r="AL8" s="652">
        <v>0.3</v>
      </c>
      <c r="AM8" s="653"/>
      <c r="AN8" s="653"/>
      <c r="AO8" s="654"/>
      <c r="AP8" s="644" t="s">
        <v>232</v>
      </c>
      <c r="AQ8" s="645"/>
      <c r="AR8" s="645"/>
      <c r="AS8" s="645"/>
      <c r="AT8" s="645"/>
      <c r="AU8" s="645"/>
      <c r="AV8" s="645"/>
      <c r="AW8" s="645"/>
      <c r="AX8" s="645"/>
      <c r="AY8" s="645"/>
      <c r="AZ8" s="645"/>
      <c r="BA8" s="645"/>
      <c r="BB8" s="645"/>
      <c r="BC8" s="645"/>
      <c r="BD8" s="645"/>
      <c r="BE8" s="645"/>
      <c r="BF8" s="646"/>
      <c r="BG8" s="647">
        <v>1232283</v>
      </c>
      <c r="BH8" s="648"/>
      <c r="BI8" s="648"/>
      <c r="BJ8" s="648"/>
      <c r="BK8" s="648"/>
      <c r="BL8" s="648"/>
      <c r="BM8" s="648"/>
      <c r="BN8" s="649"/>
      <c r="BO8" s="650">
        <v>1</v>
      </c>
      <c r="BP8" s="650"/>
      <c r="BQ8" s="650"/>
      <c r="BR8" s="650"/>
      <c r="BS8" s="656" t="s">
        <v>233</v>
      </c>
      <c r="BT8" s="648"/>
      <c r="BU8" s="648"/>
      <c r="BV8" s="648"/>
      <c r="BW8" s="648"/>
      <c r="BX8" s="648"/>
      <c r="BY8" s="648"/>
      <c r="BZ8" s="648"/>
      <c r="CA8" s="648"/>
      <c r="CB8" s="657"/>
      <c r="CD8" s="662" t="s">
        <v>234</v>
      </c>
      <c r="CE8" s="663"/>
      <c r="CF8" s="663"/>
      <c r="CG8" s="663"/>
      <c r="CH8" s="663"/>
      <c r="CI8" s="663"/>
      <c r="CJ8" s="663"/>
      <c r="CK8" s="663"/>
      <c r="CL8" s="663"/>
      <c r="CM8" s="663"/>
      <c r="CN8" s="663"/>
      <c r="CO8" s="663"/>
      <c r="CP8" s="663"/>
      <c r="CQ8" s="664"/>
      <c r="CR8" s="647">
        <v>128754719</v>
      </c>
      <c r="CS8" s="648"/>
      <c r="CT8" s="648"/>
      <c r="CU8" s="648"/>
      <c r="CV8" s="648"/>
      <c r="CW8" s="648"/>
      <c r="CX8" s="648"/>
      <c r="CY8" s="649"/>
      <c r="CZ8" s="650">
        <v>31.1</v>
      </c>
      <c r="DA8" s="650"/>
      <c r="DB8" s="650"/>
      <c r="DC8" s="650"/>
      <c r="DD8" s="656">
        <v>4161107</v>
      </c>
      <c r="DE8" s="648"/>
      <c r="DF8" s="648"/>
      <c r="DG8" s="648"/>
      <c r="DH8" s="648"/>
      <c r="DI8" s="648"/>
      <c r="DJ8" s="648"/>
      <c r="DK8" s="648"/>
      <c r="DL8" s="648"/>
      <c r="DM8" s="648"/>
      <c r="DN8" s="648"/>
      <c r="DO8" s="648"/>
      <c r="DP8" s="649"/>
      <c r="DQ8" s="656">
        <v>60608182</v>
      </c>
      <c r="DR8" s="648"/>
      <c r="DS8" s="648"/>
      <c r="DT8" s="648"/>
      <c r="DU8" s="648"/>
      <c r="DV8" s="648"/>
      <c r="DW8" s="648"/>
      <c r="DX8" s="648"/>
      <c r="DY8" s="648"/>
      <c r="DZ8" s="648"/>
      <c r="EA8" s="648"/>
      <c r="EB8" s="648"/>
      <c r="EC8" s="657"/>
    </row>
    <row r="9" spans="2:143" ht="11.25" customHeight="1" x14ac:dyDescent="0.15">
      <c r="B9" s="644" t="s">
        <v>235</v>
      </c>
      <c r="C9" s="645"/>
      <c r="D9" s="645"/>
      <c r="E9" s="645"/>
      <c r="F9" s="645"/>
      <c r="G9" s="645"/>
      <c r="H9" s="645"/>
      <c r="I9" s="645"/>
      <c r="J9" s="645"/>
      <c r="K9" s="645"/>
      <c r="L9" s="645"/>
      <c r="M9" s="645"/>
      <c r="N9" s="645"/>
      <c r="O9" s="645"/>
      <c r="P9" s="645"/>
      <c r="Q9" s="646"/>
      <c r="R9" s="647">
        <v>498968</v>
      </c>
      <c r="S9" s="648"/>
      <c r="T9" s="648"/>
      <c r="U9" s="648"/>
      <c r="V9" s="648"/>
      <c r="W9" s="648"/>
      <c r="X9" s="648"/>
      <c r="Y9" s="649"/>
      <c r="Z9" s="650">
        <v>0.1</v>
      </c>
      <c r="AA9" s="650"/>
      <c r="AB9" s="650"/>
      <c r="AC9" s="650"/>
      <c r="AD9" s="651">
        <v>498968</v>
      </c>
      <c r="AE9" s="651"/>
      <c r="AF9" s="651"/>
      <c r="AG9" s="651"/>
      <c r="AH9" s="651"/>
      <c r="AI9" s="651"/>
      <c r="AJ9" s="651"/>
      <c r="AK9" s="651"/>
      <c r="AL9" s="652">
        <v>0.3</v>
      </c>
      <c r="AM9" s="653"/>
      <c r="AN9" s="653"/>
      <c r="AO9" s="654"/>
      <c r="AP9" s="644" t="s">
        <v>236</v>
      </c>
      <c r="AQ9" s="645"/>
      <c r="AR9" s="645"/>
      <c r="AS9" s="645"/>
      <c r="AT9" s="645"/>
      <c r="AU9" s="645"/>
      <c r="AV9" s="645"/>
      <c r="AW9" s="645"/>
      <c r="AX9" s="645"/>
      <c r="AY9" s="645"/>
      <c r="AZ9" s="645"/>
      <c r="BA9" s="645"/>
      <c r="BB9" s="645"/>
      <c r="BC9" s="645"/>
      <c r="BD9" s="645"/>
      <c r="BE9" s="645"/>
      <c r="BF9" s="646"/>
      <c r="BG9" s="647">
        <v>53547690</v>
      </c>
      <c r="BH9" s="648"/>
      <c r="BI9" s="648"/>
      <c r="BJ9" s="648"/>
      <c r="BK9" s="648"/>
      <c r="BL9" s="648"/>
      <c r="BM9" s="648"/>
      <c r="BN9" s="649"/>
      <c r="BO9" s="650">
        <v>41.5</v>
      </c>
      <c r="BP9" s="650"/>
      <c r="BQ9" s="650"/>
      <c r="BR9" s="650"/>
      <c r="BS9" s="656" t="s">
        <v>233</v>
      </c>
      <c r="BT9" s="648"/>
      <c r="BU9" s="648"/>
      <c r="BV9" s="648"/>
      <c r="BW9" s="648"/>
      <c r="BX9" s="648"/>
      <c r="BY9" s="648"/>
      <c r="BZ9" s="648"/>
      <c r="CA9" s="648"/>
      <c r="CB9" s="657"/>
      <c r="CD9" s="662" t="s">
        <v>237</v>
      </c>
      <c r="CE9" s="663"/>
      <c r="CF9" s="663"/>
      <c r="CG9" s="663"/>
      <c r="CH9" s="663"/>
      <c r="CI9" s="663"/>
      <c r="CJ9" s="663"/>
      <c r="CK9" s="663"/>
      <c r="CL9" s="663"/>
      <c r="CM9" s="663"/>
      <c r="CN9" s="663"/>
      <c r="CO9" s="663"/>
      <c r="CP9" s="663"/>
      <c r="CQ9" s="664"/>
      <c r="CR9" s="647">
        <v>28719603</v>
      </c>
      <c r="CS9" s="648"/>
      <c r="CT9" s="648"/>
      <c r="CU9" s="648"/>
      <c r="CV9" s="648"/>
      <c r="CW9" s="648"/>
      <c r="CX9" s="648"/>
      <c r="CY9" s="649"/>
      <c r="CZ9" s="650">
        <v>6.9</v>
      </c>
      <c r="DA9" s="650"/>
      <c r="DB9" s="650"/>
      <c r="DC9" s="650"/>
      <c r="DD9" s="656">
        <v>4693687</v>
      </c>
      <c r="DE9" s="648"/>
      <c r="DF9" s="648"/>
      <c r="DG9" s="648"/>
      <c r="DH9" s="648"/>
      <c r="DI9" s="648"/>
      <c r="DJ9" s="648"/>
      <c r="DK9" s="648"/>
      <c r="DL9" s="648"/>
      <c r="DM9" s="648"/>
      <c r="DN9" s="648"/>
      <c r="DO9" s="648"/>
      <c r="DP9" s="649"/>
      <c r="DQ9" s="656">
        <v>20263293</v>
      </c>
      <c r="DR9" s="648"/>
      <c r="DS9" s="648"/>
      <c r="DT9" s="648"/>
      <c r="DU9" s="648"/>
      <c r="DV9" s="648"/>
      <c r="DW9" s="648"/>
      <c r="DX9" s="648"/>
      <c r="DY9" s="648"/>
      <c r="DZ9" s="648"/>
      <c r="EA9" s="648"/>
      <c r="EB9" s="648"/>
      <c r="EC9" s="657"/>
    </row>
    <row r="10" spans="2:143" ht="11.25" customHeight="1" x14ac:dyDescent="0.15">
      <c r="B10" s="644" t="s">
        <v>238</v>
      </c>
      <c r="C10" s="645"/>
      <c r="D10" s="645"/>
      <c r="E10" s="645"/>
      <c r="F10" s="645"/>
      <c r="G10" s="645"/>
      <c r="H10" s="645"/>
      <c r="I10" s="645"/>
      <c r="J10" s="645"/>
      <c r="K10" s="645"/>
      <c r="L10" s="645"/>
      <c r="M10" s="645"/>
      <c r="N10" s="645"/>
      <c r="O10" s="645"/>
      <c r="P10" s="645"/>
      <c r="Q10" s="646"/>
      <c r="R10" s="647">
        <v>107621</v>
      </c>
      <c r="S10" s="648"/>
      <c r="T10" s="648"/>
      <c r="U10" s="648"/>
      <c r="V10" s="648"/>
      <c r="W10" s="648"/>
      <c r="X10" s="648"/>
      <c r="Y10" s="649"/>
      <c r="Z10" s="650">
        <v>0</v>
      </c>
      <c r="AA10" s="650"/>
      <c r="AB10" s="650"/>
      <c r="AC10" s="650"/>
      <c r="AD10" s="651">
        <v>107621</v>
      </c>
      <c r="AE10" s="651"/>
      <c r="AF10" s="651"/>
      <c r="AG10" s="651"/>
      <c r="AH10" s="651"/>
      <c r="AI10" s="651"/>
      <c r="AJ10" s="651"/>
      <c r="AK10" s="651"/>
      <c r="AL10" s="652">
        <v>0.1</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2665727</v>
      </c>
      <c r="BH10" s="648"/>
      <c r="BI10" s="648"/>
      <c r="BJ10" s="648"/>
      <c r="BK10" s="648"/>
      <c r="BL10" s="648"/>
      <c r="BM10" s="648"/>
      <c r="BN10" s="649"/>
      <c r="BO10" s="650">
        <v>2.1</v>
      </c>
      <c r="BP10" s="650"/>
      <c r="BQ10" s="650"/>
      <c r="BR10" s="650"/>
      <c r="BS10" s="656" t="s">
        <v>227</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268788</v>
      </c>
      <c r="CS10" s="648"/>
      <c r="CT10" s="648"/>
      <c r="CU10" s="648"/>
      <c r="CV10" s="648"/>
      <c r="CW10" s="648"/>
      <c r="CX10" s="648"/>
      <c r="CY10" s="649"/>
      <c r="CZ10" s="650">
        <v>0.1</v>
      </c>
      <c r="DA10" s="650"/>
      <c r="DB10" s="650"/>
      <c r="DC10" s="650"/>
      <c r="DD10" s="656">
        <v>27511</v>
      </c>
      <c r="DE10" s="648"/>
      <c r="DF10" s="648"/>
      <c r="DG10" s="648"/>
      <c r="DH10" s="648"/>
      <c r="DI10" s="648"/>
      <c r="DJ10" s="648"/>
      <c r="DK10" s="648"/>
      <c r="DL10" s="648"/>
      <c r="DM10" s="648"/>
      <c r="DN10" s="648"/>
      <c r="DO10" s="648"/>
      <c r="DP10" s="649"/>
      <c r="DQ10" s="656">
        <v>64144</v>
      </c>
      <c r="DR10" s="648"/>
      <c r="DS10" s="648"/>
      <c r="DT10" s="648"/>
      <c r="DU10" s="648"/>
      <c r="DV10" s="648"/>
      <c r="DW10" s="648"/>
      <c r="DX10" s="648"/>
      <c r="DY10" s="648"/>
      <c r="DZ10" s="648"/>
      <c r="EA10" s="648"/>
      <c r="EB10" s="648"/>
      <c r="EC10" s="657"/>
    </row>
    <row r="11" spans="2:143" ht="11.25" customHeight="1" x14ac:dyDescent="0.15">
      <c r="B11" s="644" t="s">
        <v>241</v>
      </c>
      <c r="C11" s="645"/>
      <c r="D11" s="645"/>
      <c r="E11" s="645"/>
      <c r="F11" s="645"/>
      <c r="G11" s="645"/>
      <c r="H11" s="645"/>
      <c r="I11" s="645"/>
      <c r="J11" s="645"/>
      <c r="K11" s="645"/>
      <c r="L11" s="645"/>
      <c r="M11" s="645"/>
      <c r="N11" s="645"/>
      <c r="O11" s="645"/>
      <c r="P11" s="645"/>
      <c r="Q11" s="646"/>
      <c r="R11" s="647">
        <v>15809043</v>
      </c>
      <c r="S11" s="648"/>
      <c r="T11" s="648"/>
      <c r="U11" s="648"/>
      <c r="V11" s="648"/>
      <c r="W11" s="648"/>
      <c r="X11" s="648"/>
      <c r="Y11" s="649"/>
      <c r="Z11" s="652">
        <v>3.7</v>
      </c>
      <c r="AA11" s="653"/>
      <c r="AB11" s="653"/>
      <c r="AC11" s="665"/>
      <c r="AD11" s="656">
        <v>15809043</v>
      </c>
      <c r="AE11" s="648"/>
      <c r="AF11" s="648"/>
      <c r="AG11" s="648"/>
      <c r="AH11" s="648"/>
      <c r="AI11" s="648"/>
      <c r="AJ11" s="648"/>
      <c r="AK11" s="649"/>
      <c r="AL11" s="652">
        <v>8.6999999999999993</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6563323</v>
      </c>
      <c r="BH11" s="648"/>
      <c r="BI11" s="648"/>
      <c r="BJ11" s="648"/>
      <c r="BK11" s="648"/>
      <c r="BL11" s="648"/>
      <c r="BM11" s="648"/>
      <c r="BN11" s="649"/>
      <c r="BO11" s="650">
        <v>5.0999999999999996</v>
      </c>
      <c r="BP11" s="650"/>
      <c r="BQ11" s="650"/>
      <c r="BR11" s="650"/>
      <c r="BS11" s="656">
        <v>1533488</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6723145</v>
      </c>
      <c r="CS11" s="648"/>
      <c r="CT11" s="648"/>
      <c r="CU11" s="648"/>
      <c r="CV11" s="648"/>
      <c r="CW11" s="648"/>
      <c r="CX11" s="648"/>
      <c r="CY11" s="649"/>
      <c r="CZ11" s="650">
        <v>1.6</v>
      </c>
      <c r="DA11" s="650"/>
      <c r="DB11" s="650"/>
      <c r="DC11" s="650"/>
      <c r="DD11" s="656">
        <v>3181869</v>
      </c>
      <c r="DE11" s="648"/>
      <c r="DF11" s="648"/>
      <c r="DG11" s="648"/>
      <c r="DH11" s="648"/>
      <c r="DI11" s="648"/>
      <c r="DJ11" s="648"/>
      <c r="DK11" s="648"/>
      <c r="DL11" s="648"/>
      <c r="DM11" s="648"/>
      <c r="DN11" s="648"/>
      <c r="DO11" s="648"/>
      <c r="DP11" s="649"/>
      <c r="DQ11" s="656">
        <v>4916925</v>
      </c>
      <c r="DR11" s="648"/>
      <c r="DS11" s="648"/>
      <c r="DT11" s="648"/>
      <c r="DU11" s="648"/>
      <c r="DV11" s="648"/>
      <c r="DW11" s="648"/>
      <c r="DX11" s="648"/>
      <c r="DY11" s="648"/>
      <c r="DZ11" s="648"/>
      <c r="EA11" s="648"/>
      <c r="EB11" s="648"/>
      <c r="EC11" s="657"/>
    </row>
    <row r="12" spans="2:143" ht="11.25" customHeight="1" x14ac:dyDescent="0.15">
      <c r="B12" s="644" t="s">
        <v>244</v>
      </c>
      <c r="C12" s="645"/>
      <c r="D12" s="645"/>
      <c r="E12" s="645"/>
      <c r="F12" s="645"/>
      <c r="G12" s="645"/>
      <c r="H12" s="645"/>
      <c r="I12" s="645"/>
      <c r="J12" s="645"/>
      <c r="K12" s="645"/>
      <c r="L12" s="645"/>
      <c r="M12" s="645"/>
      <c r="N12" s="645"/>
      <c r="O12" s="645"/>
      <c r="P12" s="645"/>
      <c r="Q12" s="646"/>
      <c r="R12" s="647">
        <v>102855</v>
      </c>
      <c r="S12" s="648"/>
      <c r="T12" s="648"/>
      <c r="U12" s="648"/>
      <c r="V12" s="648"/>
      <c r="W12" s="648"/>
      <c r="X12" s="648"/>
      <c r="Y12" s="649"/>
      <c r="Z12" s="650">
        <v>0</v>
      </c>
      <c r="AA12" s="650"/>
      <c r="AB12" s="650"/>
      <c r="AC12" s="650"/>
      <c r="AD12" s="651">
        <v>102855</v>
      </c>
      <c r="AE12" s="651"/>
      <c r="AF12" s="651"/>
      <c r="AG12" s="651"/>
      <c r="AH12" s="651"/>
      <c r="AI12" s="651"/>
      <c r="AJ12" s="651"/>
      <c r="AK12" s="651"/>
      <c r="AL12" s="652">
        <v>0.1</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46449508</v>
      </c>
      <c r="BH12" s="648"/>
      <c r="BI12" s="648"/>
      <c r="BJ12" s="648"/>
      <c r="BK12" s="648"/>
      <c r="BL12" s="648"/>
      <c r="BM12" s="648"/>
      <c r="BN12" s="649"/>
      <c r="BO12" s="650">
        <v>36</v>
      </c>
      <c r="BP12" s="650"/>
      <c r="BQ12" s="650"/>
      <c r="BR12" s="650"/>
      <c r="BS12" s="656" t="s">
        <v>233</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8431447</v>
      </c>
      <c r="CS12" s="648"/>
      <c r="CT12" s="648"/>
      <c r="CU12" s="648"/>
      <c r="CV12" s="648"/>
      <c r="CW12" s="648"/>
      <c r="CX12" s="648"/>
      <c r="CY12" s="649"/>
      <c r="CZ12" s="650">
        <v>2</v>
      </c>
      <c r="DA12" s="650"/>
      <c r="DB12" s="650"/>
      <c r="DC12" s="650"/>
      <c r="DD12" s="656">
        <v>414461</v>
      </c>
      <c r="DE12" s="648"/>
      <c r="DF12" s="648"/>
      <c r="DG12" s="648"/>
      <c r="DH12" s="648"/>
      <c r="DI12" s="648"/>
      <c r="DJ12" s="648"/>
      <c r="DK12" s="648"/>
      <c r="DL12" s="648"/>
      <c r="DM12" s="648"/>
      <c r="DN12" s="648"/>
      <c r="DO12" s="648"/>
      <c r="DP12" s="649"/>
      <c r="DQ12" s="656">
        <v>7275607</v>
      </c>
      <c r="DR12" s="648"/>
      <c r="DS12" s="648"/>
      <c r="DT12" s="648"/>
      <c r="DU12" s="648"/>
      <c r="DV12" s="648"/>
      <c r="DW12" s="648"/>
      <c r="DX12" s="648"/>
      <c r="DY12" s="648"/>
      <c r="DZ12" s="648"/>
      <c r="EA12" s="648"/>
      <c r="EB12" s="648"/>
      <c r="EC12" s="657"/>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227</v>
      </c>
      <c r="AA13" s="650"/>
      <c r="AB13" s="650"/>
      <c r="AC13" s="650"/>
      <c r="AD13" s="651" t="s">
        <v>227</v>
      </c>
      <c r="AE13" s="651"/>
      <c r="AF13" s="651"/>
      <c r="AG13" s="651"/>
      <c r="AH13" s="651"/>
      <c r="AI13" s="651"/>
      <c r="AJ13" s="651"/>
      <c r="AK13" s="651"/>
      <c r="AL13" s="652" t="s">
        <v>233</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46195435</v>
      </c>
      <c r="BH13" s="648"/>
      <c r="BI13" s="648"/>
      <c r="BJ13" s="648"/>
      <c r="BK13" s="648"/>
      <c r="BL13" s="648"/>
      <c r="BM13" s="648"/>
      <c r="BN13" s="649"/>
      <c r="BO13" s="650">
        <v>35.799999999999997</v>
      </c>
      <c r="BP13" s="650"/>
      <c r="BQ13" s="650"/>
      <c r="BR13" s="650"/>
      <c r="BS13" s="656" t="s">
        <v>227</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38856164</v>
      </c>
      <c r="CS13" s="648"/>
      <c r="CT13" s="648"/>
      <c r="CU13" s="648"/>
      <c r="CV13" s="648"/>
      <c r="CW13" s="648"/>
      <c r="CX13" s="648"/>
      <c r="CY13" s="649"/>
      <c r="CZ13" s="650">
        <v>9.4</v>
      </c>
      <c r="DA13" s="650"/>
      <c r="DB13" s="650"/>
      <c r="DC13" s="650"/>
      <c r="DD13" s="656">
        <v>20438661</v>
      </c>
      <c r="DE13" s="648"/>
      <c r="DF13" s="648"/>
      <c r="DG13" s="648"/>
      <c r="DH13" s="648"/>
      <c r="DI13" s="648"/>
      <c r="DJ13" s="648"/>
      <c r="DK13" s="648"/>
      <c r="DL13" s="648"/>
      <c r="DM13" s="648"/>
      <c r="DN13" s="648"/>
      <c r="DO13" s="648"/>
      <c r="DP13" s="649"/>
      <c r="DQ13" s="656">
        <v>20526318</v>
      </c>
      <c r="DR13" s="648"/>
      <c r="DS13" s="648"/>
      <c r="DT13" s="648"/>
      <c r="DU13" s="648"/>
      <c r="DV13" s="648"/>
      <c r="DW13" s="648"/>
      <c r="DX13" s="648"/>
      <c r="DY13" s="648"/>
      <c r="DZ13" s="648"/>
      <c r="EA13" s="648"/>
      <c r="EB13" s="648"/>
      <c r="EC13" s="657"/>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227</v>
      </c>
      <c r="AA14" s="650"/>
      <c r="AB14" s="650"/>
      <c r="AC14" s="650"/>
      <c r="AD14" s="651" t="s">
        <v>227</v>
      </c>
      <c r="AE14" s="651"/>
      <c r="AF14" s="651"/>
      <c r="AG14" s="651"/>
      <c r="AH14" s="651"/>
      <c r="AI14" s="651"/>
      <c r="AJ14" s="651"/>
      <c r="AK14" s="651"/>
      <c r="AL14" s="652" t="s">
        <v>227</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2021379</v>
      </c>
      <c r="BH14" s="648"/>
      <c r="BI14" s="648"/>
      <c r="BJ14" s="648"/>
      <c r="BK14" s="648"/>
      <c r="BL14" s="648"/>
      <c r="BM14" s="648"/>
      <c r="BN14" s="649"/>
      <c r="BO14" s="650">
        <v>1.6</v>
      </c>
      <c r="BP14" s="650"/>
      <c r="BQ14" s="650"/>
      <c r="BR14" s="650"/>
      <c r="BS14" s="656" t="s">
        <v>227</v>
      </c>
      <c r="BT14" s="648"/>
      <c r="BU14" s="648"/>
      <c r="BV14" s="648"/>
      <c r="BW14" s="648"/>
      <c r="BX14" s="648"/>
      <c r="BY14" s="648"/>
      <c r="BZ14" s="648"/>
      <c r="CA14" s="648"/>
      <c r="CB14" s="657"/>
      <c r="CD14" s="662" t="s">
        <v>252</v>
      </c>
      <c r="CE14" s="663"/>
      <c r="CF14" s="663"/>
      <c r="CG14" s="663"/>
      <c r="CH14" s="663"/>
      <c r="CI14" s="663"/>
      <c r="CJ14" s="663"/>
      <c r="CK14" s="663"/>
      <c r="CL14" s="663"/>
      <c r="CM14" s="663"/>
      <c r="CN14" s="663"/>
      <c r="CO14" s="663"/>
      <c r="CP14" s="663"/>
      <c r="CQ14" s="664"/>
      <c r="CR14" s="647">
        <v>9125328</v>
      </c>
      <c r="CS14" s="648"/>
      <c r="CT14" s="648"/>
      <c r="CU14" s="648"/>
      <c r="CV14" s="648"/>
      <c r="CW14" s="648"/>
      <c r="CX14" s="648"/>
      <c r="CY14" s="649"/>
      <c r="CZ14" s="650">
        <v>2.2000000000000002</v>
      </c>
      <c r="DA14" s="650"/>
      <c r="DB14" s="650"/>
      <c r="DC14" s="650"/>
      <c r="DD14" s="656">
        <v>1188592</v>
      </c>
      <c r="DE14" s="648"/>
      <c r="DF14" s="648"/>
      <c r="DG14" s="648"/>
      <c r="DH14" s="648"/>
      <c r="DI14" s="648"/>
      <c r="DJ14" s="648"/>
      <c r="DK14" s="648"/>
      <c r="DL14" s="648"/>
      <c r="DM14" s="648"/>
      <c r="DN14" s="648"/>
      <c r="DO14" s="648"/>
      <c r="DP14" s="649"/>
      <c r="DQ14" s="656">
        <v>7767708</v>
      </c>
      <c r="DR14" s="648"/>
      <c r="DS14" s="648"/>
      <c r="DT14" s="648"/>
      <c r="DU14" s="648"/>
      <c r="DV14" s="648"/>
      <c r="DW14" s="648"/>
      <c r="DX14" s="648"/>
      <c r="DY14" s="648"/>
      <c r="DZ14" s="648"/>
      <c r="EA14" s="648"/>
      <c r="EB14" s="648"/>
      <c r="EC14" s="657"/>
    </row>
    <row r="15" spans="2:143" ht="11.25" customHeight="1" x14ac:dyDescent="0.15">
      <c r="B15" s="644" t="s">
        <v>253</v>
      </c>
      <c r="C15" s="645"/>
      <c r="D15" s="645"/>
      <c r="E15" s="645"/>
      <c r="F15" s="645"/>
      <c r="G15" s="645"/>
      <c r="H15" s="645"/>
      <c r="I15" s="645"/>
      <c r="J15" s="645"/>
      <c r="K15" s="645"/>
      <c r="L15" s="645"/>
      <c r="M15" s="645"/>
      <c r="N15" s="645"/>
      <c r="O15" s="645"/>
      <c r="P15" s="645"/>
      <c r="Q15" s="646"/>
      <c r="R15" s="647">
        <v>5707279</v>
      </c>
      <c r="S15" s="648"/>
      <c r="T15" s="648"/>
      <c r="U15" s="648"/>
      <c r="V15" s="648"/>
      <c r="W15" s="648"/>
      <c r="X15" s="648"/>
      <c r="Y15" s="649"/>
      <c r="Z15" s="650">
        <v>1.3</v>
      </c>
      <c r="AA15" s="650"/>
      <c r="AB15" s="650"/>
      <c r="AC15" s="650"/>
      <c r="AD15" s="651">
        <v>5707279</v>
      </c>
      <c r="AE15" s="651"/>
      <c r="AF15" s="651"/>
      <c r="AG15" s="651"/>
      <c r="AH15" s="651"/>
      <c r="AI15" s="651"/>
      <c r="AJ15" s="651"/>
      <c r="AK15" s="651"/>
      <c r="AL15" s="652">
        <v>3.1</v>
      </c>
      <c r="AM15" s="653"/>
      <c r="AN15" s="653"/>
      <c r="AO15" s="654"/>
      <c r="AP15" s="644" t="s">
        <v>254</v>
      </c>
      <c r="AQ15" s="645"/>
      <c r="AR15" s="645"/>
      <c r="AS15" s="645"/>
      <c r="AT15" s="645"/>
      <c r="AU15" s="645"/>
      <c r="AV15" s="645"/>
      <c r="AW15" s="645"/>
      <c r="AX15" s="645"/>
      <c r="AY15" s="645"/>
      <c r="AZ15" s="645"/>
      <c r="BA15" s="645"/>
      <c r="BB15" s="645"/>
      <c r="BC15" s="645"/>
      <c r="BD15" s="645"/>
      <c r="BE15" s="645"/>
      <c r="BF15" s="646"/>
      <c r="BG15" s="647">
        <v>4602393</v>
      </c>
      <c r="BH15" s="648"/>
      <c r="BI15" s="648"/>
      <c r="BJ15" s="648"/>
      <c r="BK15" s="648"/>
      <c r="BL15" s="648"/>
      <c r="BM15" s="648"/>
      <c r="BN15" s="649"/>
      <c r="BO15" s="650">
        <v>3.6</v>
      </c>
      <c r="BP15" s="650"/>
      <c r="BQ15" s="650"/>
      <c r="BR15" s="650"/>
      <c r="BS15" s="656" t="s">
        <v>233</v>
      </c>
      <c r="BT15" s="648"/>
      <c r="BU15" s="648"/>
      <c r="BV15" s="648"/>
      <c r="BW15" s="648"/>
      <c r="BX15" s="648"/>
      <c r="BY15" s="648"/>
      <c r="BZ15" s="648"/>
      <c r="CA15" s="648"/>
      <c r="CB15" s="657"/>
      <c r="CD15" s="662" t="s">
        <v>255</v>
      </c>
      <c r="CE15" s="663"/>
      <c r="CF15" s="663"/>
      <c r="CG15" s="663"/>
      <c r="CH15" s="663"/>
      <c r="CI15" s="663"/>
      <c r="CJ15" s="663"/>
      <c r="CK15" s="663"/>
      <c r="CL15" s="663"/>
      <c r="CM15" s="663"/>
      <c r="CN15" s="663"/>
      <c r="CO15" s="663"/>
      <c r="CP15" s="663"/>
      <c r="CQ15" s="664"/>
      <c r="CR15" s="647">
        <v>60527117</v>
      </c>
      <c r="CS15" s="648"/>
      <c r="CT15" s="648"/>
      <c r="CU15" s="648"/>
      <c r="CV15" s="648"/>
      <c r="CW15" s="648"/>
      <c r="CX15" s="648"/>
      <c r="CY15" s="649"/>
      <c r="CZ15" s="650">
        <v>14.6</v>
      </c>
      <c r="DA15" s="650"/>
      <c r="DB15" s="650"/>
      <c r="DC15" s="650"/>
      <c r="DD15" s="656">
        <v>6842843</v>
      </c>
      <c r="DE15" s="648"/>
      <c r="DF15" s="648"/>
      <c r="DG15" s="648"/>
      <c r="DH15" s="648"/>
      <c r="DI15" s="648"/>
      <c r="DJ15" s="648"/>
      <c r="DK15" s="648"/>
      <c r="DL15" s="648"/>
      <c r="DM15" s="648"/>
      <c r="DN15" s="648"/>
      <c r="DO15" s="648"/>
      <c r="DP15" s="649"/>
      <c r="DQ15" s="656">
        <v>42592368</v>
      </c>
      <c r="DR15" s="648"/>
      <c r="DS15" s="648"/>
      <c r="DT15" s="648"/>
      <c r="DU15" s="648"/>
      <c r="DV15" s="648"/>
      <c r="DW15" s="648"/>
      <c r="DX15" s="648"/>
      <c r="DY15" s="648"/>
      <c r="DZ15" s="648"/>
      <c r="EA15" s="648"/>
      <c r="EB15" s="648"/>
      <c r="EC15" s="657"/>
    </row>
    <row r="16" spans="2:143" ht="11.25" customHeight="1" x14ac:dyDescent="0.15">
      <c r="B16" s="644" t="s">
        <v>256</v>
      </c>
      <c r="C16" s="645"/>
      <c r="D16" s="645"/>
      <c r="E16" s="645"/>
      <c r="F16" s="645"/>
      <c r="G16" s="645"/>
      <c r="H16" s="645"/>
      <c r="I16" s="645"/>
      <c r="J16" s="645"/>
      <c r="K16" s="645"/>
      <c r="L16" s="645"/>
      <c r="M16" s="645"/>
      <c r="N16" s="645"/>
      <c r="O16" s="645"/>
      <c r="P16" s="645"/>
      <c r="Q16" s="646"/>
      <c r="R16" s="647">
        <v>266126</v>
      </c>
      <c r="S16" s="648"/>
      <c r="T16" s="648"/>
      <c r="U16" s="648"/>
      <c r="V16" s="648"/>
      <c r="W16" s="648"/>
      <c r="X16" s="648"/>
      <c r="Y16" s="649"/>
      <c r="Z16" s="650">
        <v>0.1</v>
      </c>
      <c r="AA16" s="650"/>
      <c r="AB16" s="650"/>
      <c r="AC16" s="650"/>
      <c r="AD16" s="651">
        <v>266126</v>
      </c>
      <c r="AE16" s="651"/>
      <c r="AF16" s="651"/>
      <c r="AG16" s="651"/>
      <c r="AH16" s="651"/>
      <c r="AI16" s="651"/>
      <c r="AJ16" s="651"/>
      <c r="AK16" s="651"/>
      <c r="AL16" s="652">
        <v>0.1</v>
      </c>
      <c r="AM16" s="653"/>
      <c r="AN16" s="653"/>
      <c r="AO16" s="654"/>
      <c r="AP16" s="644" t="s">
        <v>257</v>
      </c>
      <c r="AQ16" s="645"/>
      <c r="AR16" s="645"/>
      <c r="AS16" s="645"/>
      <c r="AT16" s="645"/>
      <c r="AU16" s="645"/>
      <c r="AV16" s="645"/>
      <c r="AW16" s="645"/>
      <c r="AX16" s="645"/>
      <c r="AY16" s="645"/>
      <c r="AZ16" s="645"/>
      <c r="BA16" s="645"/>
      <c r="BB16" s="645"/>
      <c r="BC16" s="645"/>
      <c r="BD16" s="645"/>
      <c r="BE16" s="645"/>
      <c r="BF16" s="646"/>
      <c r="BG16" s="647">
        <v>38</v>
      </c>
      <c r="BH16" s="648"/>
      <c r="BI16" s="648"/>
      <c r="BJ16" s="648"/>
      <c r="BK16" s="648"/>
      <c r="BL16" s="648"/>
      <c r="BM16" s="648"/>
      <c r="BN16" s="649"/>
      <c r="BO16" s="650">
        <v>0</v>
      </c>
      <c r="BP16" s="650"/>
      <c r="BQ16" s="650"/>
      <c r="BR16" s="650"/>
      <c r="BS16" s="656" t="s">
        <v>227</v>
      </c>
      <c r="BT16" s="648"/>
      <c r="BU16" s="648"/>
      <c r="BV16" s="648"/>
      <c r="BW16" s="648"/>
      <c r="BX16" s="648"/>
      <c r="BY16" s="648"/>
      <c r="BZ16" s="648"/>
      <c r="CA16" s="648"/>
      <c r="CB16" s="657"/>
      <c r="CD16" s="662" t="s">
        <v>258</v>
      </c>
      <c r="CE16" s="663"/>
      <c r="CF16" s="663"/>
      <c r="CG16" s="663"/>
      <c r="CH16" s="663"/>
      <c r="CI16" s="663"/>
      <c r="CJ16" s="663"/>
      <c r="CK16" s="663"/>
      <c r="CL16" s="663"/>
      <c r="CM16" s="663"/>
      <c r="CN16" s="663"/>
      <c r="CO16" s="663"/>
      <c r="CP16" s="663"/>
      <c r="CQ16" s="664"/>
      <c r="CR16" s="647">
        <v>866328</v>
      </c>
      <c r="CS16" s="648"/>
      <c r="CT16" s="648"/>
      <c r="CU16" s="648"/>
      <c r="CV16" s="648"/>
      <c r="CW16" s="648"/>
      <c r="CX16" s="648"/>
      <c r="CY16" s="649"/>
      <c r="CZ16" s="650">
        <v>0.2</v>
      </c>
      <c r="DA16" s="650"/>
      <c r="DB16" s="650"/>
      <c r="DC16" s="650"/>
      <c r="DD16" s="656" t="s">
        <v>227</v>
      </c>
      <c r="DE16" s="648"/>
      <c r="DF16" s="648"/>
      <c r="DG16" s="648"/>
      <c r="DH16" s="648"/>
      <c r="DI16" s="648"/>
      <c r="DJ16" s="648"/>
      <c r="DK16" s="648"/>
      <c r="DL16" s="648"/>
      <c r="DM16" s="648"/>
      <c r="DN16" s="648"/>
      <c r="DO16" s="648"/>
      <c r="DP16" s="649"/>
      <c r="DQ16" s="656">
        <v>124157</v>
      </c>
      <c r="DR16" s="648"/>
      <c r="DS16" s="648"/>
      <c r="DT16" s="648"/>
      <c r="DU16" s="648"/>
      <c r="DV16" s="648"/>
      <c r="DW16" s="648"/>
      <c r="DX16" s="648"/>
      <c r="DY16" s="648"/>
      <c r="DZ16" s="648"/>
      <c r="EA16" s="648"/>
      <c r="EB16" s="648"/>
      <c r="EC16" s="657"/>
    </row>
    <row r="17" spans="2:133" ht="11.25" customHeight="1" x14ac:dyDescent="0.15">
      <c r="B17" s="644" t="s">
        <v>259</v>
      </c>
      <c r="C17" s="645"/>
      <c r="D17" s="645"/>
      <c r="E17" s="645"/>
      <c r="F17" s="645"/>
      <c r="G17" s="645"/>
      <c r="H17" s="645"/>
      <c r="I17" s="645"/>
      <c r="J17" s="645"/>
      <c r="K17" s="645"/>
      <c r="L17" s="645"/>
      <c r="M17" s="645"/>
      <c r="N17" s="645"/>
      <c r="O17" s="645"/>
      <c r="P17" s="645"/>
      <c r="Q17" s="646"/>
      <c r="R17" s="647">
        <v>1018358</v>
      </c>
      <c r="S17" s="648"/>
      <c r="T17" s="648"/>
      <c r="U17" s="648"/>
      <c r="V17" s="648"/>
      <c r="W17" s="648"/>
      <c r="X17" s="648"/>
      <c r="Y17" s="649"/>
      <c r="Z17" s="650">
        <v>0.2</v>
      </c>
      <c r="AA17" s="650"/>
      <c r="AB17" s="650"/>
      <c r="AC17" s="650"/>
      <c r="AD17" s="651">
        <v>1018358</v>
      </c>
      <c r="AE17" s="651"/>
      <c r="AF17" s="651"/>
      <c r="AG17" s="651"/>
      <c r="AH17" s="651"/>
      <c r="AI17" s="651"/>
      <c r="AJ17" s="651"/>
      <c r="AK17" s="651"/>
      <c r="AL17" s="652">
        <v>0.6</v>
      </c>
      <c r="AM17" s="653"/>
      <c r="AN17" s="653"/>
      <c r="AO17" s="654"/>
      <c r="AP17" s="644" t="s">
        <v>260</v>
      </c>
      <c r="AQ17" s="645"/>
      <c r="AR17" s="645"/>
      <c r="AS17" s="645"/>
      <c r="AT17" s="645"/>
      <c r="AU17" s="645"/>
      <c r="AV17" s="645"/>
      <c r="AW17" s="645"/>
      <c r="AX17" s="645"/>
      <c r="AY17" s="645"/>
      <c r="AZ17" s="645"/>
      <c r="BA17" s="645"/>
      <c r="BB17" s="645"/>
      <c r="BC17" s="645"/>
      <c r="BD17" s="645"/>
      <c r="BE17" s="645"/>
      <c r="BF17" s="646"/>
      <c r="BG17" s="647" t="s">
        <v>227</v>
      </c>
      <c r="BH17" s="648"/>
      <c r="BI17" s="648"/>
      <c r="BJ17" s="648"/>
      <c r="BK17" s="648"/>
      <c r="BL17" s="648"/>
      <c r="BM17" s="648"/>
      <c r="BN17" s="649"/>
      <c r="BO17" s="650" t="s">
        <v>227</v>
      </c>
      <c r="BP17" s="650"/>
      <c r="BQ17" s="650"/>
      <c r="BR17" s="650"/>
      <c r="BS17" s="656" t="s">
        <v>227</v>
      </c>
      <c r="BT17" s="648"/>
      <c r="BU17" s="648"/>
      <c r="BV17" s="648"/>
      <c r="BW17" s="648"/>
      <c r="BX17" s="648"/>
      <c r="BY17" s="648"/>
      <c r="BZ17" s="648"/>
      <c r="CA17" s="648"/>
      <c r="CB17" s="657"/>
      <c r="CD17" s="662" t="s">
        <v>261</v>
      </c>
      <c r="CE17" s="663"/>
      <c r="CF17" s="663"/>
      <c r="CG17" s="663"/>
      <c r="CH17" s="663"/>
      <c r="CI17" s="663"/>
      <c r="CJ17" s="663"/>
      <c r="CK17" s="663"/>
      <c r="CL17" s="663"/>
      <c r="CM17" s="663"/>
      <c r="CN17" s="663"/>
      <c r="CO17" s="663"/>
      <c r="CP17" s="663"/>
      <c r="CQ17" s="664"/>
      <c r="CR17" s="647">
        <v>33742467</v>
      </c>
      <c r="CS17" s="648"/>
      <c r="CT17" s="648"/>
      <c r="CU17" s="648"/>
      <c r="CV17" s="648"/>
      <c r="CW17" s="648"/>
      <c r="CX17" s="648"/>
      <c r="CY17" s="649"/>
      <c r="CZ17" s="650">
        <v>8.1</v>
      </c>
      <c r="DA17" s="650"/>
      <c r="DB17" s="650"/>
      <c r="DC17" s="650"/>
      <c r="DD17" s="656" t="s">
        <v>227</v>
      </c>
      <c r="DE17" s="648"/>
      <c r="DF17" s="648"/>
      <c r="DG17" s="648"/>
      <c r="DH17" s="648"/>
      <c r="DI17" s="648"/>
      <c r="DJ17" s="648"/>
      <c r="DK17" s="648"/>
      <c r="DL17" s="648"/>
      <c r="DM17" s="648"/>
      <c r="DN17" s="648"/>
      <c r="DO17" s="648"/>
      <c r="DP17" s="649"/>
      <c r="DQ17" s="656">
        <v>32846148</v>
      </c>
      <c r="DR17" s="648"/>
      <c r="DS17" s="648"/>
      <c r="DT17" s="648"/>
      <c r="DU17" s="648"/>
      <c r="DV17" s="648"/>
      <c r="DW17" s="648"/>
      <c r="DX17" s="648"/>
      <c r="DY17" s="648"/>
      <c r="DZ17" s="648"/>
      <c r="EA17" s="648"/>
      <c r="EB17" s="648"/>
      <c r="EC17" s="657"/>
    </row>
    <row r="18" spans="2:133" ht="11.25" customHeight="1" x14ac:dyDescent="0.15">
      <c r="B18" s="644" t="s">
        <v>262</v>
      </c>
      <c r="C18" s="645"/>
      <c r="D18" s="645"/>
      <c r="E18" s="645"/>
      <c r="F18" s="645"/>
      <c r="G18" s="645"/>
      <c r="H18" s="645"/>
      <c r="I18" s="645"/>
      <c r="J18" s="645"/>
      <c r="K18" s="645"/>
      <c r="L18" s="645"/>
      <c r="M18" s="645"/>
      <c r="N18" s="645"/>
      <c r="O18" s="645"/>
      <c r="P18" s="645"/>
      <c r="Q18" s="646"/>
      <c r="R18" s="647">
        <v>1043452</v>
      </c>
      <c r="S18" s="648"/>
      <c r="T18" s="648"/>
      <c r="U18" s="648"/>
      <c r="V18" s="648"/>
      <c r="W18" s="648"/>
      <c r="X18" s="648"/>
      <c r="Y18" s="649"/>
      <c r="Z18" s="650">
        <v>0.2</v>
      </c>
      <c r="AA18" s="650"/>
      <c r="AB18" s="650"/>
      <c r="AC18" s="650"/>
      <c r="AD18" s="651">
        <v>1043452</v>
      </c>
      <c r="AE18" s="651"/>
      <c r="AF18" s="651"/>
      <c r="AG18" s="651"/>
      <c r="AH18" s="651"/>
      <c r="AI18" s="651"/>
      <c r="AJ18" s="651"/>
      <c r="AK18" s="651"/>
      <c r="AL18" s="652">
        <v>0.6</v>
      </c>
      <c r="AM18" s="653"/>
      <c r="AN18" s="653"/>
      <c r="AO18" s="654"/>
      <c r="AP18" s="644" t="s">
        <v>263</v>
      </c>
      <c r="AQ18" s="645"/>
      <c r="AR18" s="645"/>
      <c r="AS18" s="645"/>
      <c r="AT18" s="645"/>
      <c r="AU18" s="645"/>
      <c r="AV18" s="645"/>
      <c r="AW18" s="645"/>
      <c r="AX18" s="645"/>
      <c r="AY18" s="645"/>
      <c r="AZ18" s="645"/>
      <c r="BA18" s="645"/>
      <c r="BB18" s="645"/>
      <c r="BC18" s="645"/>
      <c r="BD18" s="645"/>
      <c r="BE18" s="645"/>
      <c r="BF18" s="646"/>
      <c r="BG18" s="647" t="s">
        <v>227</v>
      </c>
      <c r="BH18" s="648"/>
      <c r="BI18" s="648"/>
      <c r="BJ18" s="648"/>
      <c r="BK18" s="648"/>
      <c r="BL18" s="648"/>
      <c r="BM18" s="648"/>
      <c r="BN18" s="649"/>
      <c r="BO18" s="650" t="s">
        <v>227</v>
      </c>
      <c r="BP18" s="650"/>
      <c r="BQ18" s="650"/>
      <c r="BR18" s="650"/>
      <c r="BS18" s="656" t="s">
        <v>227</v>
      </c>
      <c r="BT18" s="648"/>
      <c r="BU18" s="648"/>
      <c r="BV18" s="648"/>
      <c r="BW18" s="648"/>
      <c r="BX18" s="648"/>
      <c r="BY18" s="648"/>
      <c r="BZ18" s="648"/>
      <c r="CA18" s="648"/>
      <c r="CB18" s="657"/>
      <c r="CD18" s="662" t="s">
        <v>264</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227</v>
      </c>
      <c r="DA18" s="650"/>
      <c r="DB18" s="650"/>
      <c r="DC18" s="650"/>
      <c r="DD18" s="656" t="s">
        <v>227</v>
      </c>
      <c r="DE18" s="648"/>
      <c r="DF18" s="648"/>
      <c r="DG18" s="648"/>
      <c r="DH18" s="648"/>
      <c r="DI18" s="648"/>
      <c r="DJ18" s="648"/>
      <c r="DK18" s="648"/>
      <c r="DL18" s="648"/>
      <c r="DM18" s="648"/>
      <c r="DN18" s="648"/>
      <c r="DO18" s="648"/>
      <c r="DP18" s="649"/>
      <c r="DQ18" s="656" t="s">
        <v>227</v>
      </c>
      <c r="DR18" s="648"/>
      <c r="DS18" s="648"/>
      <c r="DT18" s="648"/>
      <c r="DU18" s="648"/>
      <c r="DV18" s="648"/>
      <c r="DW18" s="648"/>
      <c r="DX18" s="648"/>
      <c r="DY18" s="648"/>
      <c r="DZ18" s="648"/>
      <c r="EA18" s="648"/>
      <c r="EB18" s="648"/>
      <c r="EC18" s="657"/>
    </row>
    <row r="19" spans="2:133" ht="11.25" customHeight="1" x14ac:dyDescent="0.15">
      <c r="B19" s="644" t="s">
        <v>265</v>
      </c>
      <c r="C19" s="645"/>
      <c r="D19" s="645"/>
      <c r="E19" s="645"/>
      <c r="F19" s="645"/>
      <c r="G19" s="645"/>
      <c r="H19" s="645"/>
      <c r="I19" s="645"/>
      <c r="J19" s="645"/>
      <c r="K19" s="645"/>
      <c r="L19" s="645"/>
      <c r="M19" s="645"/>
      <c r="N19" s="645"/>
      <c r="O19" s="645"/>
      <c r="P19" s="645"/>
      <c r="Q19" s="646"/>
      <c r="R19" s="647">
        <v>872651</v>
      </c>
      <c r="S19" s="648"/>
      <c r="T19" s="648"/>
      <c r="U19" s="648"/>
      <c r="V19" s="648"/>
      <c r="W19" s="648"/>
      <c r="X19" s="648"/>
      <c r="Y19" s="649"/>
      <c r="Z19" s="650">
        <v>0.2</v>
      </c>
      <c r="AA19" s="650"/>
      <c r="AB19" s="650"/>
      <c r="AC19" s="650"/>
      <c r="AD19" s="651">
        <v>872651</v>
      </c>
      <c r="AE19" s="651"/>
      <c r="AF19" s="651"/>
      <c r="AG19" s="651"/>
      <c r="AH19" s="651"/>
      <c r="AI19" s="651"/>
      <c r="AJ19" s="651"/>
      <c r="AK19" s="651"/>
      <c r="AL19" s="652">
        <v>0.5</v>
      </c>
      <c r="AM19" s="653"/>
      <c r="AN19" s="653"/>
      <c r="AO19" s="654"/>
      <c r="AP19" s="644" t="s">
        <v>266</v>
      </c>
      <c r="AQ19" s="645"/>
      <c r="AR19" s="645"/>
      <c r="AS19" s="645"/>
      <c r="AT19" s="645"/>
      <c r="AU19" s="645"/>
      <c r="AV19" s="645"/>
      <c r="AW19" s="645"/>
      <c r="AX19" s="645"/>
      <c r="AY19" s="645"/>
      <c r="AZ19" s="645"/>
      <c r="BA19" s="645"/>
      <c r="BB19" s="645"/>
      <c r="BC19" s="645"/>
      <c r="BD19" s="645"/>
      <c r="BE19" s="645"/>
      <c r="BF19" s="646"/>
      <c r="BG19" s="647">
        <v>11896655</v>
      </c>
      <c r="BH19" s="648"/>
      <c r="BI19" s="648"/>
      <c r="BJ19" s="648"/>
      <c r="BK19" s="648"/>
      <c r="BL19" s="648"/>
      <c r="BM19" s="648"/>
      <c r="BN19" s="649"/>
      <c r="BO19" s="650">
        <v>9.1999999999999993</v>
      </c>
      <c r="BP19" s="650"/>
      <c r="BQ19" s="650"/>
      <c r="BR19" s="650"/>
      <c r="BS19" s="656" t="s">
        <v>227</v>
      </c>
      <c r="BT19" s="648"/>
      <c r="BU19" s="648"/>
      <c r="BV19" s="648"/>
      <c r="BW19" s="648"/>
      <c r="BX19" s="648"/>
      <c r="BY19" s="648"/>
      <c r="BZ19" s="648"/>
      <c r="CA19" s="648"/>
      <c r="CB19" s="657"/>
      <c r="CD19" s="662" t="s">
        <v>267</v>
      </c>
      <c r="CE19" s="663"/>
      <c r="CF19" s="663"/>
      <c r="CG19" s="663"/>
      <c r="CH19" s="663"/>
      <c r="CI19" s="663"/>
      <c r="CJ19" s="663"/>
      <c r="CK19" s="663"/>
      <c r="CL19" s="663"/>
      <c r="CM19" s="663"/>
      <c r="CN19" s="663"/>
      <c r="CO19" s="663"/>
      <c r="CP19" s="663"/>
      <c r="CQ19" s="664"/>
      <c r="CR19" s="647" t="s">
        <v>227</v>
      </c>
      <c r="CS19" s="648"/>
      <c r="CT19" s="648"/>
      <c r="CU19" s="648"/>
      <c r="CV19" s="648"/>
      <c r="CW19" s="648"/>
      <c r="CX19" s="648"/>
      <c r="CY19" s="649"/>
      <c r="CZ19" s="650" t="s">
        <v>227</v>
      </c>
      <c r="DA19" s="650"/>
      <c r="DB19" s="650"/>
      <c r="DC19" s="650"/>
      <c r="DD19" s="656" t="s">
        <v>227</v>
      </c>
      <c r="DE19" s="648"/>
      <c r="DF19" s="648"/>
      <c r="DG19" s="648"/>
      <c r="DH19" s="648"/>
      <c r="DI19" s="648"/>
      <c r="DJ19" s="648"/>
      <c r="DK19" s="648"/>
      <c r="DL19" s="648"/>
      <c r="DM19" s="648"/>
      <c r="DN19" s="648"/>
      <c r="DO19" s="648"/>
      <c r="DP19" s="649"/>
      <c r="DQ19" s="656" t="s">
        <v>227</v>
      </c>
      <c r="DR19" s="648"/>
      <c r="DS19" s="648"/>
      <c r="DT19" s="648"/>
      <c r="DU19" s="648"/>
      <c r="DV19" s="648"/>
      <c r="DW19" s="648"/>
      <c r="DX19" s="648"/>
      <c r="DY19" s="648"/>
      <c r="DZ19" s="648"/>
      <c r="EA19" s="648"/>
      <c r="EB19" s="648"/>
      <c r="EC19" s="657"/>
    </row>
    <row r="20" spans="2:133" ht="11.25" customHeight="1" x14ac:dyDescent="0.15">
      <c r="B20" s="644" t="s">
        <v>268</v>
      </c>
      <c r="C20" s="645"/>
      <c r="D20" s="645"/>
      <c r="E20" s="645"/>
      <c r="F20" s="645"/>
      <c r="G20" s="645"/>
      <c r="H20" s="645"/>
      <c r="I20" s="645"/>
      <c r="J20" s="645"/>
      <c r="K20" s="645"/>
      <c r="L20" s="645"/>
      <c r="M20" s="645"/>
      <c r="N20" s="645"/>
      <c r="O20" s="645"/>
      <c r="P20" s="645"/>
      <c r="Q20" s="646"/>
      <c r="R20" s="647">
        <v>127278</v>
      </c>
      <c r="S20" s="648"/>
      <c r="T20" s="648"/>
      <c r="U20" s="648"/>
      <c r="V20" s="648"/>
      <c r="W20" s="648"/>
      <c r="X20" s="648"/>
      <c r="Y20" s="649"/>
      <c r="Z20" s="650">
        <v>0</v>
      </c>
      <c r="AA20" s="650"/>
      <c r="AB20" s="650"/>
      <c r="AC20" s="650"/>
      <c r="AD20" s="651">
        <v>127278</v>
      </c>
      <c r="AE20" s="651"/>
      <c r="AF20" s="651"/>
      <c r="AG20" s="651"/>
      <c r="AH20" s="651"/>
      <c r="AI20" s="651"/>
      <c r="AJ20" s="651"/>
      <c r="AK20" s="651"/>
      <c r="AL20" s="652">
        <v>0.1</v>
      </c>
      <c r="AM20" s="653"/>
      <c r="AN20" s="653"/>
      <c r="AO20" s="654"/>
      <c r="AP20" s="644" t="s">
        <v>269</v>
      </c>
      <c r="AQ20" s="645"/>
      <c r="AR20" s="645"/>
      <c r="AS20" s="645"/>
      <c r="AT20" s="645"/>
      <c r="AU20" s="645"/>
      <c r="AV20" s="645"/>
      <c r="AW20" s="645"/>
      <c r="AX20" s="645"/>
      <c r="AY20" s="645"/>
      <c r="AZ20" s="645"/>
      <c r="BA20" s="645"/>
      <c r="BB20" s="645"/>
      <c r="BC20" s="645"/>
      <c r="BD20" s="645"/>
      <c r="BE20" s="645"/>
      <c r="BF20" s="646"/>
      <c r="BG20" s="647">
        <v>11896655</v>
      </c>
      <c r="BH20" s="648"/>
      <c r="BI20" s="648"/>
      <c r="BJ20" s="648"/>
      <c r="BK20" s="648"/>
      <c r="BL20" s="648"/>
      <c r="BM20" s="648"/>
      <c r="BN20" s="649"/>
      <c r="BO20" s="650">
        <v>9.1999999999999993</v>
      </c>
      <c r="BP20" s="650"/>
      <c r="BQ20" s="650"/>
      <c r="BR20" s="650"/>
      <c r="BS20" s="656" t="s">
        <v>233</v>
      </c>
      <c r="BT20" s="648"/>
      <c r="BU20" s="648"/>
      <c r="BV20" s="648"/>
      <c r="BW20" s="648"/>
      <c r="BX20" s="648"/>
      <c r="BY20" s="648"/>
      <c r="BZ20" s="648"/>
      <c r="CA20" s="648"/>
      <c r="CB20" s="657"/>
      <c r="CD20" s="662" t="s">
        <v>270</v>
      </c>
      <c r="CE20" s="663"/>
      <c r="CF20" s="663"/>
      <c r="CG20" s="663"/>
      <c r="CH20" s="663"/>
      <c r="CI20" s="663"/>
      <c r="CJ20" s="663"/>
      <c r="CK20" s="663"/>
      <c r="CL20" s="663"/>
      <c r="CM20" s="663"/>
      <c r="CN20" s="663"/>
      <c r="CO20" s="663"/>
      <c r="CP20" s="663"/>
      <c r="CQ20" s="664"/>
      <c r="CR20" s="647">
        <v>414502028</v>
      </c>
      <c r="CS20" s="648"/>
      <c r="CT20" s="648"/>
      <c r="CU20" s="648"/>
      <c r="CV20" s="648"/>
      <c r="CW20" s="648"/>
      <c r="CX20" s="648"/>
      <c r="CY20" s="649"/>
      <c r="CZ20" s="650">
        <v>100</v>
      </c>
      <c r="DA20" s="650"/>
      <c r="DB20" s="650"/>
      <c r="DC20" s="650"/>
      <c r="DD20" s="656">
        <v>43674452</v>
      </c>
      <c r="DE20" s="648"/>
      <c r="DF20" s="648"/>
      <c r="DG20" s="648"/>
      <c r="DH20" s="648"/>
      <c r="DI20" s="648"/>
      <c r="DJ20" s="648"/>
      <c r="DK20" s="648"/>
      <c r="DL20" s="648"/>
      <c r="DM20" s="648"/>
      <c r="DN20" s="648"/>
      <c r="DO20" s="648"/>
      <c r="DP20" s="649"/>
      <c r="DQ20" s="656">
        <v>215352680</v>
      </c>
      <c r="DR20" s="648"/>
      <c r="DS20" s="648"/>
      <c r="DT20" s="648"/>
      <c r="DU20" s="648"/>
      <c r="DV20" s="648"/>
      <c r="DW20" s="648"/>
      <c r="DX20" s="648"/>
      <c r="DY20" s="648"/>
      <c r="DZ20" s="648"/>
      <c r="EA20" s="648"/>
      <c r="EB20" s="648"/>
      <c r="EC20" s="657"/>
    </row>
    <row r="21" spans="2:133" ht="11.25" customHeight="1" x14ac:dyDescent="0.15">
      <c r="B21" s="644" t="s">
        <v>271</v>
      </c>
      <c r="C21" s="645"/>
      <c r="D21" s="645"/>
      <c r="E21" s="645"/>
      <c r="F21" s="645"/>
      <c r="G21" s="645"/>
      <c r="H21" s="645"/>
      <c r="I21" s="645"/>
      <c r="J21" s="645"/>
      <c r="K21" s="645"/>
      <c r="L21" s="645"/>
      <c r="M21" s="645"/>
      <c r="N21" s="645"/>
      <c r="O21" s="645"/>
      <c r="P21" s="645"/>
      <c r="Q21" s="646"/>
      <c r="R21" s="647">
        <v>43523</v>
      </c>
      <c r="S21" s="648"/>
      <c r="T21" s="648"/>
      <c r="U21" s="648"/>
      <c r="V21" s="648"/>
      <c r="W21" s="648"/>
      <c r="X21" s="648"/>
      <c r="Y21" s="649"/>
      <c r="Z21" s="650">
        <v>0</v>
      </c>
      <c r="AA21" s="650"/>
      <c r="AB21" s="650"/>
      <c r="AC21" s="650"/>
      <c r="AD21" s="651">
        <v>43523</v>
      </c>
      <c r="AE21" s="651"/>
      <c r="AF21" s="651"/>
      <c r="AG21" s="651"/>
      <c r="AH21" s="651"/>
      <c r="AI21" s="651"/>
      <c r="AJ21" s="651"/>
      <c r="AK21" s="651"/>
      <c r="AL21" s="652">
        <v>0</v>
      </c>
      <c r="AM21" s="653"/>
      <c r="AN21" s="653"/>
      <c r="AO21" s="654"/>
      <c r="AP21" s="666" t="s">
        <v>272</v>
      </c>
      <c r="AQ21" s="667"/>
      <c r="AR21" s="667"/>
      <c r="AS21" s="667"/>
      <c r="AT21" s="667"/>
      <c r="AU21" s="667"/>
      <c r="AV21" s="667"/>
      <c r="AW21" s="667"/>
      <c r="AX21" s="667"/>
      <c r="AY21" s="667"/>
      <c r="AZ21" s="667"/>
      <c r="BA21" s="667"/>
      <c r="BB21" s="667"/>
      <c r="BC21" s="667"/>
      <c r="BD21" s="667"/>
      <c r="BE21" s="667"/>
      <c r="BF21" s="668"/>
      <c r="BG21" s="647">
        <v>13250</v>
      </c>
      <c r="BH21" s="648"/>
      <c r="BI21" s="648"/>
      <c r="BJ21" s="648"/>
      <c r="BK21" s="648"/>
      <c r="BL21" s="648"/>
      <c r="BM21" s="648"/>
      <c r="BN21" s="649"/>
      <c r="BO21" s="650">
        <v>0</v>
      </c>
      <c r="BP21" s="650"/>
      <c r="BQ21" s="650"/>
      <c r="BR21" s="650"/>
      <c r="BS21" s="656" t="s">
        <v>227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273</v>
      </c>
      <c r="C22" s="645"/>
      <c r="D22" s="645"/>
      <c r="E22" s="645"/>
      <c r="F22" s="645"/>
      <c r="G22" s="645"/>
      <c r="H22" s="645"/>
      <c r="I22" s="645"/>
      <c r="J22" s="645"/>
      <c r="K22" s="645"/>
      <c r="L22" s="645"/>
      <c r="M22" s="645"/>
      <c r="N22" s="645"/>
      <c r="O22" s="645"/>
      <c r="P22" s="645"/>
      <c r="Q22" s="646"/>
      <c r="R22" s="647">
        <v>33930885</v>
      </c>
      <c r="S22" s="648"/>
      <c r="T22" s="648"/>
      <c r="U22" s="648"/>
      <c r="V22" s="648"/>
      <c r="W22" s="648"/>
      <c r="X22" s="648"/>
      <c r="Y22" s="649"/>
      <c r="Z22" s="650">
        <v>7.9</v>
      </c>
      <c r="AA22" s="650"/>
      <c r="AB22" s="650"/>
      <c r="AC22" s="650"/>
      <c r="AD22" s="651">
        <v>32328623</v>
      </c>
      <c r="AE22" s="651"/>
      <c r="AF22" s="651"/>
      <c r="AG22" s="651"/>
      <c r="AH22" s="651"/>
      <c r="AI22" s="651"/>
      <c r="AJ22" s="651"/>
      <c r="AK22" s="651"/>
      <c r="AL22" s="652">
        <v>17.8</v>
      </c>
      <c r="AM22" s="653"/>
      <c r="AN22" s="653"/>
      <c r="AO22" s="654"/>
      <c r="AP22" s="666" t="s">
        <v>274</v>
      </c>
      <c r="AQ22" s="667"/>
      <c r="AR22" s="667"/>
      <c r="AS22" s="667"/>
      <c r="AT22" s="667"/>
      <c r="AU22" s="667"/>
      <c r="AV22" s="667"/>
      <c r="AW22" s="667"/>
      <c r="AX22" s="667"/>
      <c r="AY22" s="667"/>
      <c r="AZ22" s="667"/>
      <c r="BA22" s="667"/>
      <c r="BB22" s="667"/>
      <c r="BC22" s="667"/>
      <c r="BD22" s="667"/>
      <c r="BE22" s="667"/>
      <c r="BF22" s="668"/>
      <c r="BG22" s="647">
        <v>3971531</v>
      </c>
      <c r="BH22" s="648"/>
      <c r="BI22" s="648"/>
      <c r="BJ22" s="648"/>
      <c r="BK22" s="648"/>
      <c r="BL22" s="648"/>
      <c r="BM22" s="648"/>
      <c r="BN22" s="649"/>
      <c r="BO22" s="650">
        <v>3.1</v>
      </c>
      <c r="BP22" s="650"/>
      <c r="BQ22" s="650"/>
      <c r="BR22" s="650"/>
      <c r="BS22" s="656" t="s">
        <v>227</v>
      </c>
      <c r="BT22" s="648"/>
      <c r="BU22" s="648"/>
      <c r="BV22" s="648"/>
      <c r="BW22" s="648"/>
      <c r="BX22" s="648"/>
      <c r="BY22" s="648"/>
      <c r="BZ22" s="648"/>
      <c r="CA22" s="648"/>
      <c r="CB22" s="657"/>
      <c r="CD22" s="629" t="s">
        <v>275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276</v>
      </c>
      <c r="C23" s="645"/>
      <c r="D23" s="645"/>
      <c r="E23" s="645"/>
      <c r="F23" s="645"/>
      <c r="G23" s="645"/>
      <c r="H23" s="645"/>
      <c r="I23" s="645"/>
      <c r="J23" s="645"/>
      <c r="K23" s="645"/>
      <c r="L23" s="645"/>
      <c r="M23" s="645"/>
      <c r="N23" s="645"/>
      <c r="O23" s="645"/>
      <c r="P23" s="645"/>
      <c r="Q23" s="646"/>
      <c r="R23" s="647">
        <v>32328623</v>
      </c>
      <c r="S23" s="648"/>
      <c r="T23" s="648"/>
      <c r="U23" s="648"/>
      <c r="V23" s="648"/>
      <c r="W23" s="648"/>
      <c r="X23" s="648"/>
      <c r="Y23" s="649"/>
      <c r="Z23" s="650">
        <v>7.5</v>
      </c>
      <c r="AA23" s="650"/>
      <c r="AB23" s="650"/>
      <c r="AC23" s="650"/>
      <c r="AD23" s="651">
        <v>32328623</v>
      </c>
      <c r="AE23" s="651"/>
      <c r="AF23" s="651"/>
      <c r="AG23" s="651"/>
      <c r="AH23" s="651"/>
      <c r="AI23" s="651"/>
      <c r="AJ23" s="651"/>
      <c r="AK23" s="651"/>
      <c r="AL23" s="652">
        <v>17.8</v>
      </c>
      <c r="AM23" s="653"/>
      <c r="AN23" s="653"/>
      <c r="AO23" s="654"/>
      <c r="AP23" s="666" t="s">
        <v>277</v>
      </c>
      <c r="AQ23" s="667"/>
      <c r="AR23" s="667"/>
      <c r="AS23" s="667"/>
      <c r="AT23" s="667"/>
      <c r="AU23" s="667"/>
      <c r="AV23" s="667"/>
      <c r="AW23" s="667"/>
      <c r="AX23" s="667"/>
      <c r="AY23" s="667"/>
      <c r="AZ23" s="667"/>
      <c r="BA23" s="667"/>
      <c r="BB23" s="667"/>
      <c r="BC23" s="667"/>
      <c r="BD23" s="667"/>
      <c r="BE23" s="667"/>
      <c r="BF23" s="668"/>
      <c r="BG23" s="647">
        <v>7911874</v>
      </c>
      <c r="BH23" s="648"/>
      <c r="BI23" s="648"/>
      <c r="BJ23" s="648"/>
      <c r="BK23" s="648"/>
      <c r="BL23" s="648"/>
      <c r="BM23" s="648"/>
      <c r="BN23" s="649"/>
      <c r="BO23" s="650">
        <v>6.1</v>
      </c>
      <c r="BP23" s="650"/>
      <c r="BQ23" s="650"/>
      <c r="BR23" s="650"/>
      <c r="BS23" s="656" t="s">
        <v>227</v>
      </c>
      <c r="BT23" s="648"/>
      <c r="BU23" s="648"/>
      <c r="BV23" s="648"/>
      <c r="BW23" s="648"/>
      <c r="BX23" s="648"/>
      <c r="BY23" s="648"/>
      <c r="BZ23" s="648"/>
      <c r="CA23" s="648"/>
      <c r="CB23" s="657"/>
      <c r="CD23" s="629" t="s">
        <v>215</v>
      </c>
      <c r="CE23" s="630"/>
      <c r="CF23" s="630"/>
      <c r="CG23" s="630"/>
      <c r="CH23" s="630"/>
      <c r="CI23" s="630"/>
      <c r="CJ23" s="630"/>
      <c r="CK23" s="630"/>
      <c r="CL23" s="630"/>
      <c r="CM23" s="630"/>
      <c r="CN23" s="630"/>
      <c r="CO23" s="630"/>
      <c r="CP23" s="630"/>
      <c r="CQ23" s="631"/>
      <c r="CR23" s="629" t="s">
        <v>278</v>
      </c>
      <c r="CS23" s="630"/>
      <c r="CT23" s="630"/>
      <c r="CU23" s="630"/>
      <c r="CV23" s="630"/>
      <c r="CW23" s="630"/>
      <c r="CX23" s="630"/>
      <c r="CY23" s="631"/>
      <c r="CZ23" s="629" t="s">
        <v>279</v>
      </c>
      <c r="DA23" s="630"/>
      <c r="DB23" s="630"/>
      <c r="DC23" s="631"/>
      <c r="DD23" s="629" t="s">
        <v>280</v>
      </c>
      <c r="DE23" s="630"/>
      <c r="DF23" s="630"/>
      <c r="DG23" s="630"/>
      <c r="DH23" s="630"/>
      <c r="DI23" s="630"/>
      <c r="DJ23" s="630"/>
      <c r="DK23" s="631"/>
      <c r="DL23" s="678" t="s">
        <v>281</v>
      </c>
      <c r="DM23" s="679"/>
      <c r="DN23" s="679"/>
      <c r="DO23" s="679"/>
      <c r="DP23" s="679"/>
      <c r="DQ23" s="679"/>
      <c r="DR23" s="679"/>
      <c r="DS23" s="679"/>
      <c r="DT23" s="679"/>
      <c r="DU23" s="679"/>
      <c r="DV23" s="680"/>
      <c r="DW23" s="629" t="s">
        <v>282</v>
      </c>
      <c r="DX23" s="630"/>
      <c r="DY23" s="630"/>
      <c r="DZ23" s="630"/>
      <c r="EA23" s="630"/>
      <c r="EB23" s="630"/>
      <c r="EC23" s="631"/>
    </row>
    <row r="24" spans="2:133" ht="11.25" customHeight="1" x14ac:dyDescent="0.15">
      <c r="B24" s="644" t="s">
        <v>283</v>
      </c>
      <c r="C24" s="645"/>
      <c r="D24" s="645"/>
      <c r="E24" s="645"/>
      <c r="F24" s="645"/>
      <c r="G24" s="645"/>
      <c r="H24" s="645"/>
      <c r="I24" s="645"/>
      <c r="J24" s="645"/>
      <c r="K24" s="645"/>
      <c r="L24" s="645"/>
      <c r="M24" s="645"/>
      <c r="N24" s="645"/>
      <c r="O24" s="645"/>
      <c r="P24" s="645"/>
      <c r="Q24" s="646"/>
      <c r="R24" s="647">
        <v>1602220</v>
      </c>
      <c r="S24" s="648"/>
      <c r="T24" s="648"/>
      <c r="U24" s="648"/>
      <c r="V24" s="648"/>
      <c r="W24" s="648"/>
      <c r="X24" s="648"/>
      <c r="Y24" s="649"/>
      <c r="Z24" s="650">
        <v>0.4</v>
      </c>
      <c r="AA24" s="650"/>
      <c r="AB24" s="650"/>
      <c r="AC24" s="650"/>
      <c r="AD24" s="651" t="s">
        <v>227</v>
      </c>
      <c r="AE24" s="651"/>
      <c r="AF24" s="651"/>
      <c r="AG24" s="651"/>
      <c r="AH24" s="651"/>
      <c r="AI24" s="651"/>
      <c r="AJ24" s="651"/>
      <c r="AK24" s="651"/>
      <c r="AL24" s="652" t="s">
        <v>227</v>
      </c>
      <c r="AM24" s="653"/>
      <c r="AN24" s="653"/>
      <c r="AO24" s="654"/>
      <c r="AP24" s="666" t="s">
        <v>284</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227</v>
      </c>
      <c r="BT24" s="648"/>
      <c r="BU24" s="648"/>
      <c r="BV24" s="648"/>
      <c r="BW24" s="648"/>
      <c r="BX24" s="648"/>
      <c r="BY24" s="648"/>
      <c r="BZ24" s="648"/>
      <c r="CA24" s="648"/>
      <c r="CB24" s="657"/>
      <c r="CD24" s="658" t="s">
        <v>285</v>
      </c>
      <c r="CE24" s="659"/>
      <c r="CF24" s="659"/>
      <c r="CG24" s="659"/>
      <c r="CH24" s="659"/>
      <c r="CI24" s="659"/>
      <c r="CJ24" s="659"/>
      <c r="CK24" s="659"/>
      <c r="CL24" s="659"/>
      <c r="CM24" s="659"/>
      <c r="CN24" s="659"/>
      <c r="CO24" s="659"/>
      <c r="CP24" s="659"/>
      <c r="CQ24" s="660"/>
      <c r="CR24" s="636">
        <v>199229124</v>
      </c>
      <c r="CS24" s="637"/>
      <c r="CT24" s="637"/>
      <c r="CU24" s="637"/>
      <c r="CV24" s="637"/>
      <c r="CW24" s="637"/>
      <c r="CX24" s="637"/>
      <c r="CY24" s="638"/>
      <c r="CZ24" s="641">
        <v>48.1</v>
      </c>
      <c r="DA24" s="642"/>
      <c r="DB24" s="642"/>
      <c r="DC24" s="661"/>
      <c r="DD24" s="686">
        <v>129339849</v>
      </c>
      <c r="DE24" s="637"/>
      <c r="DF24" s="637"/>
      <c r="DG24" s="637"/>
      <c r="DH24" s="637"/>
      <c r="DI24" s="637"/>
      <c r="DJ24" s="637"/>
      <c r="DK24" s="638"/>
      <c r="DL24" s="686">
        <v>127565599</v>
      </c>
      <c r="DM24" s="637"/>
      <c r="DN24" s="637"/>
      <c r="DO24" s="637"/>
      <c r="DP24" s="637"/>
      <c r="DQ24" s="637"/>
      <c r="DR24" s="637"/>
      <c r="DS24" s="637"/>
      <c r="DT24" s="637"/>
      <c r="DU24" s="637"/>
      <c r="DV24" s="638"/>
      <c r="DW24" s="641">
        <v>63.8</v>
      </c>
      <c r="DX24" s="642"/>
      <c r="DY24" s="642"/>
      <c r="DZ24" s="642"/>
      <c r="EA24" s="642"/>
      <c r="EB24" s="642"/>
      <c r="EC24" s="643"/>
    </row>
    <row r="25" spans="2:133" ht="11.25" customHeight="1" x14ac:dyDescent="0.15">
      <c r="B25" s="644" t="s">
        <v>286</v>
      </c>
      <c r="C25" s="645"/>
      <c r="D25" s="645"/>
      <c r="E25" s="645"/>
      <c r="F25" s="645"/>
      <c r="G25" s="645"/>
      <c r="H25" s="645"/>
      <c r="I25" s="645"/>
      <c r="J25" s="645"/>
      <c r="K25" s="645"/>
      <c r="L25" s="645"/>
      <c r="M25" s="645"/>
      <c r="N25" s="645"/>
      <c r="O25" s="645"/>
      <c r="P25" s="645"/>
      <c r="Q25" s="646"/>
      <c r="R25" s="647">
        <v>42</v>
      </c>
      <c r="S25" s="648"/>
      <c r="T25" s="648"/>
      <c r="U25" s="648"/>
      <c r="V25" s="648"/>
      <c r="W25" s="648"/>
      <c r="X25" s="648"/>
      <c r="Y25" s="649"/>
      <c r="Z25" s="650">
        <v>0</v>
      </c>
      <c r="AA25" s="650"/>
      <c r="AB25" s="650"/>
      <c r="AC25" s="650"/>
      <c r="AD25" s="651" t="s">
        <v>227</v>
      </c>
      <c r="AE25" s="651"/>
      <c r="AF25" s="651"/>
      <c r="AG25" s="651"/>
      <c r="AH25" s="651"/>
      <c r="AI25" s="651"/>
      <c r="AJ25" s="651"/>
      <c r="AK25" s="651"/>
      <c r="AL25" s="652" t="s">
        <v>227</v>
      </c>
      <c r="AM25" s="653"/>
      <c r="AN25" s="653"/>
      <c r="AO25" s="654"/>
      <c r="AP25" s="666" t="s">
        <v>287</v>
      </c>
      <c r="AQ25" s="667"/>
      <c r="AR25" s="667"/>
      <c r="AS25" s="667"/>
      <c r="AT25" s="667"/>
      <c r="AU25" s="667"/>
      <c r="AV25" s="667"/>
      <c r="AW25" s="667"/>
      <c r="AX25" s="667"/>
      <c r="AY25" s="667"/>
      <c r="AZ25" s="667"/>
      <c r="BA25" s="667"/>
      <c r="BB25" s="667"/>
      <c r="BC25" s="667"/>
      <c r="BD25" s="667"/>
      <c r="BE25" s="667"/>
      <c r="BF25" s="668"/>
      <c r="BG25" s="647" t="s">
        <v>227</v>
      </c>
      <c r="BH25" s="648"/>
      <c r="BI25" s="648"/>
      <c r="BJ25" s="648"/>
      <c r="BK25" s="648"/>
      <c r="BL25" s="648"/>
      <c r="BM25" s="648"/>
      <c r="BN25" s="649"/>
      <c r="BO25" s="650" t="s">
        <v>227</v>
      </c>
      <c r="BP25" s="650"/>
      <c r="BQ25" s="650"/>
      <c r="BR25" s="650"/>
      <c r="BS25" s="656" t="s">
        <v>227</v>
      </c>
      <c r="BT25" s="648"/>
      <c r="BU25" s="648"/>
      <c r="BV25" s="648"/>
      <c r="BW25" s="648"/>
      <c r="BX25" s="648"/>
      <c r="BY25" s="648"/>
      <c r="BZ25" s="648"/>
      <c r="CA25" s="648"/>
      <c r="CB25" s="657"/>
      <c r="CD25" s="662" t="s">
        <v>288</v>
      </c>
      <c r="CE25" s="663"/>
      <c r="CF25" s="663"/>
      <c r="CG25" s="663"/>
      <c r="CH25" s="663"/>
      <c r="CI25" s="663"/>
      <c r="CJ25" s="663"/>
      <c r="CK25" s="663"/>
      <c r="CL25" s="663"/>
      <c r="CM25" s="663"/>
      <c r="CN25" s="663"/>
      <c r="CO25" s="663"/>
      <c r="CP25" s="663"/>
      <c r="CQ25" s="664"/>
      <c r="CR25" s="647">
        <v>79751811</v>
      </c>
      <c r="CS25" s="683"/>
      <c r="CT25" s="683"/>
      <c r="CU25" s="683"/>
      <c r="CV25" s="683"/>
      <c r="CW25" s="683"/>
      <c r="CX25" s="683"/>
      <c r="CY25" s="684"/>
      <c r="CZ25" s="652">
        <v>19.2</v>
      </c>
      <c r="DA25" s="681"/>
      <c r="DB25" s="681"/>
      <c r="DC25" s="685"/>
      <c r="DD25" s="656">
        <v>69033345</v>
      </c>
      <c r="DE25" s="683"/>
      <c r="DF25" s="683"/>
      <c r="DG25" s="683"/>
      <c r="DH25" s="683"/>
      <c r="DI25" s="683"/>
      <c r="DJ25" s="683"/>
      <c r="DK25" s="684"/>
      <c r="DL25" s="656">
        <v>68035213</v>
      </c>
      <c r="DM25" s="683"/>
      <c r="DN25" s="683"/>
      <c r="DO25" s="683"/>
      <c r="DP25" s="683"/>
      <c r="DQ25" s="683"/>
      <c r="DR25" s="683"/>
      <c r="DS25" s="683"/>
      <c r="DT25" s="683"/>
      <c r="DU25" s="683"/>
      <c r="DV25" s="684"/>
      <c r="DW25" s="652">
        <v>34</v>
      </c>
      <c r="DX25" s="681"/>
      <c r="DY25" s="681"/>
      <c r="DZ25" s="681"/>
      <c r="EA25" s="681"/>
      <c r="EB25" s="681"/>
      <c r="EC25" s="682"/>
    </row>
    <row r="26" spans="2:133" ht="11.25" customHeight="1" x14ac:dyDescent="0.15">
      <c r="B26" s="644" t="s">
        <v>289</v>
      </c>
      <c r="C26" s="645"/>
      <c r="D26" s="645"/>
      <c r="E26" s="645"/>
      <c r="F26" s="645"/>
      <c r="G26" s="645"/>
      <c r="H26" s="645"/>
      <c r="I26" s="645"/>
      <c r="J26" s="645"/>
      <c r="K26" s="645"/>
      <c r="L26" s="645"/>
      <c r="M26" s="645"/>
      <c r="N26" s="645"/>
      <c r="O26" s="645"/>
      <c r="P26" s="645"/>
      <c r="Q26" s="646"/>
      <c r="R26" s="647">
        <v>190740265</v>
      </c>
      <c r="S26" s="648"/>
      <c r="T26" s="648"/>
      <c r="U26" s="648"/>
      <c r="V26" s="648"/>
      <c r="W26" s="648"/>
      <c r="X26" s="648"/>
      <c r="Y26" s="649"/>
      <c r="Z26" s="650">
        <v>44.2</v>
      </c>
      <c r="AA26" s="650"/>
      <c r="AB26" s="650"/>
      <c r="AC26" s="650"/>
      <c r="AD26" s="651">
        <v>181226129</v>
      </c>
      <c r="AE26" s="651"/>
      <c r="AF26" s="651"/>
      <c r="AG26" s="651"/>
      <c r="AH26" s="651"/>
      <c r="AI26" s="651"/>
      <c r="AJ26" s="651"/>
      <c r="AK26" s="651"/>
      <c r="AL26" s="652">
        <v>99.6</v>
      </c>
      <c r="AM26" s="653"/>
      <c r="AN26" s="653"/>
      <c r="AO26" s="654"/>
      <c r="AP26" s="666" t="s">
        <v>290</v>
      </c>
      <c r="AQ26" s="696"/>
      <c r="AR26" s="696"/>
      <c r="AS26" s="696"/>
      <c r="AT26" s="696"/>
      <c r="AU26" s="696"/>
      <c r="AV26" s="696"/>
      <c r="AW26" s="696"/>
      <c r="AX26" s="696"/>
      <c r="AY26" s="696"/>
      <c r="AZ26" s="696"/>
      <c r="BA26" s="696"/>
      <c r="BB26" s="696"/>
      <c r="BC26" s="696"/>
      <c r="BD26" s="696"/>
      <c r="BE26" s="696"/>
      <c r="BF26" s="668"/>
      <c r="BG26" s="647" t="s">
        <v>227</v>
      </c>
      <c r="BH26" s="648"/>
      <c r="BI26" s="648"/>
      <c r="BJ26" s="648"/>
      <c r="BK26" s="648"/>
      <c r="BL26" s="648"/>
      <c r="BM26" s="648"/>
      <c r="BN26" s="649"/>
      <c r="BO26" s="650" t="s">
        <v>227</v>
      </c>
      <c r="BP26" s="650"/>
      <c r="BQ26" s="650"/>
      <c r="BR26" s="650"/>
      <c r="BS26" s="656" t="s">
        <v>227</v>
      </c>
      <c r="BT26" s="648"/>
      <c r="BU26" s="648"/>
      <c r="BV26" s="648"/>
      <c r="BW26" s="648"/>
      <c r="BX26" s="648"/>
      <c r="BY26" s="648"/>
      <c r="BZ26" s="648"/>
      <c r="CA26" s="648"/>
      <c r="CB26" s="657"/>
      <c r="CD26" s="662" t="s">
        <v>291</v>
      </c>
      <c r="CE26" s="663"/>
      <c r="CF26" s="663"/>
      <c r="CG26" s="663"/>
      <c r="CH26" s="663"/>
      <c r="CI26" s="663"/>
      <c r="CJ26" s="663"/>
      <c r="CK26" s="663"/>
      <c r="CL26" s="663"/>
      <c r="CM26" s="663"/>
      <c r="CN26" s="663"/>
      <c r="CO26" s="663"/>
      <c r="CP26" s="663"/>
      <c r="CQ26" s="664"/>
      <c r="CR26" s="647">
        <v>55859500</v>
      </c>
      <c r="CS26" s="648"/>
      <c r="CT26" s="648"/>
      <c r="CU26" s="648"/>
      <c r="CV26" s="648"/>
      <c r="CW26" s="648"/>
      <c r="CX26" s="648"/>
      <c r="CY26" s="649"/>
      <c r="CZ26" s="652">
        <v>13.5</v>
      </c>
      <c r="DA26" s="681"/>
      <c r="DB26" s="681"/>
      <c r="DC26" s="685"/>
      <c r="DD26" s="656">
        <v>46142518</v>
      </c>
      <c r="DE26" s="648"/>
      <c r="DF26" s="648"/>
      <c r="DG26" s="648"/>
      <c r="DH26" s="648"/>
      <c r="DI26" s="648"/>
      <c r="DJ26" s="648"/>
      <c r="DK26" s="649"/>
      <c r="DL26" s="656" t="s">
        <v>227</v>
      </c>
      <c r="DM26" s="648"/>
      <c r="DN26" s="648"/>
      <c r="DO26" s="648"/>
      <c r="DP26" s="648"/>
      <c r="DQ26" s="648"/>
      <c r="DR26" s="648"/>
      <c r="DS26" s="648"/>
      <c r="DT26" s="648"/>
      <c r="DU26" s="648"/>
      <c r="DV26" s="649"/>
      <c r="DW26" s="652" t="s">
        <v>227</v>
      </c>
      <c r="DX26" s="681"/>
      <c r="DY26" s="681"/>
      <c r="DZ26" s="681"/>
      <c r="EA26" s="681"/>
      <c r="EB26" s="681"/>
      <c r="EC26" s="682"/>
    </row>
    <row r="27" spans="2:133" ht="11.25" customHeight="1" x14ac:dyDescent="0.15">
      <c r="B27" s="644" t="s">
        <v>292</v>
      </c>
      <c r="C27" s="645"/>
      <c r="D27" s="645"/>
      <c r="E27" s="645"/>
      <c r="F27" s="645"/>
      <c r="G27" s="645"/>
      <c r="H27" s="645"/>
      <c r="I27" s="645"/>
      <c r="J27" s="645"/>
      <c r="K27" s="645"/>
      <c r="L27" s="645"/>
      <c r="M27" s="645"/>
      <c r="N27" s="645"/>
      <c r="O27" s="645"/>
      <c r="P27" s="645"/>
      <c r="Q27" s="646"/>
      <c r="R27" s="647">
        <v>238753</v>
      </c>
      <c r="S27" s="648"/>
      <c r="T27" s="648"/>
      <c r="U27" s="648"/>
      <c r="V27" s="648"/>
      <c r="W27" s="648"/>
      <c r="X27" s="648"/>
      <c r="Y27" s="649"/>
      <c r="Z27" s="650">
        <v>0.1</v>
      </c>
      <c r="AA27" s="650"/>
      <c r="AB27" s="650"/>
      <c r="AC27" s="650"/>
      <c r="AD27" s="651">
        <v>238753</v>
      </c>
      <c r="AE27" s="651"/>
      <c r="AF27" s="651"/>
      <c r="AG27" s="651"/>
      <c r="AH27" s="651"/>
      <c r="AI27" s="651"/>
      <c r="AJ27" s="651"/>
      <c r="AK27" s="651"/>
      <c r="AL27" s="652">
        <v>0.1</v>
      </c>
      <c r="AM27" s="653"/>
      <c r="AN27" s="653"/>
      <c r="AO27" s="654"/>
      <c r="AP27" s="644" t="s">
        <v>293</v>
      </c>
      <c r="AQ27" s="645"/>
      <c r="AR27" s="645"/>
      <c r="AS27" s="645"/>
      <c r="AT27" s="645"/>
      <c r="AU27" s="645"/>
      <c r="AV27" s="645"/>
      <c r="AW27" s="645"/>
      <c r="AX27" s="645"/>
      <c r="AY27" s="645"/>
      <c r="AZ27" s="645"/>
      <c r="BA27" s="645"/>
      <c r="BB27" s="645"/>
      <c r="BC27" s="645"/>
      <c r="BD27" s="645"/>
      <c r="BE27" s="645"/>
      <c r="BF27" s="646"/>
      <c r="BG27" s="647">
        <v>128978996</v>
      </c>
      <c r="BH27" s="648"/>
      <c r="BI27" s="648"/>
      <c r="BJ27" s="648"/>
      <c r="BK27" s="648"/>
      <c r="BL27" s="648"/>
      <c r="BM27" s="648"/>
      <c r="BN27" s="649"/>
      <c r="BO27" s="650">
        <v>100</v>
      </c>
      <c r="BP27" s="650"/>
      <c r="BQ27" s="650"/>
      <c r="BR27" s="650"/>
      <c r="BS27" s="656">
        <v>1533488</v>
      </c>
      <c r="BT27" s="648"/>
      <c r="BU27" s="648"/>
      <c r="BV27" s="648"/>
      <c r="BW27" s="648"/>
      <c r="BX27" s="648"/>
      <c r="BY27" s="648"/>
      <c r="BZ27" s="648"/>
      <c r="CA27" s="648"/>
      <c r="CB27" s="657"/>
      <c r="CD27" s="662" t="s">
        <v>294</v>
      </c>
      <c r="CE27" s="663"/>
      <c r="CF27" s="663"/>
      <c r="CG27" s="663"/>
      <c r="CH27" s="663"/>
      <c r="CI27" s="663"/>
      <c r="CJ27" s="663"/>
      <c r="CK27" s="663"/>
      <c r="CL27" s="663"/>
      <c r="CM27" s="663"/>
      <c r="CN27" s="663"/>
      <c r="CO27" s="663"/>
      <c r="CP27" s="663"/>
      <c r="CQ27" s="664"/>
      <c r="CR27" s="647">
        <v>85821235</v>
      </c>
      <c r="CS27" s="683"/>
      <c r="CT27" s="683"/>
      <c r="CU27" s="683"/>
      <c r="CV27" s="683"/>
      <c r="CW27" s="683"/>
      <c r="CX27" s="683"/>
      <c r="CY27" s="684"/>
      <c r="CZ27" s="652">
        <v>20.7</v>
      </c>
      <c r="DA27" s="681"/>
      <c r="DB27" s="681"/>
      <c r="DC27" s="685"/>
      <c r="DD27" s="656">
        <v>27546745</v>
      </c>
      <c r="DE27" s="683"/>
      <c r="DF27" s="683"/>
      <c r="DG27" s="683"/>
      <c r="DH27" s="683"/>
      <c r="DI27" s="683"/>
      <c r="DJ27" s="683"/>
      <c r="DK27" s="684"/>
      <c r="DL27" s="656">
        <v>27070627</v>
      </c>
      <c r="DM27" s="683"/>
      <c r="DN27" s="683"/>
      <c r="DO27" s="683"/>
      <c r="DP27" s="683"/>
      <c r="DQ27" s="683"/>
      <c r="DR27" s="683"/>
      <c r="DS27" s="683"/>
      <c r="DT27" s="683"/>
      <c r="DU27" s="683"/>
      <c r="DV27" s="684"/>
      <c r="DW27" s="652">
        <v>13.5</v>
      </c>
      <c r="DX27" s="681"/>
      <c r="DY27" s="681"/>
      <c r="DZ27" s="681"/>
      <c r="EA27" s="681"/>
      <c r="EB27" s="681"/>
      <c r="EC27" s="682"/>
    </row>
    <row r="28" spans="2:133" ht="11.25" customHeight="1" x14ac:dyDescent="0.15">
      <c r="B28" s="644" t="s">
        <v>295</v>
      </c>
      <c r="C28" s="645"/>
      <c r="D28" s="645"/>
      <c r="E28" s="645"/>
      <c r="F28" s="645"/>
      <c r="G28" s="645"/>
      <c r="H28" s="645"/>
      <c r="I28" s="645"/>
      <c r="J28" s="645"/>
      <c r="K28" s="645"/>
      <c r="L28" s="645"/>
      <c r="M28" s="645"/>
      <c r="N28" s="645"/>
      <c r="O28" s="645"/>
      <c r="P28" s="645"/>
      <c r="Q28" s="646"/>
      <c r="R28" s="647">
        <v>1598204</v>
      </c>
      <c r="S28" s="648"/>
      <c r="T28" s="648"/>
      <c r="U28" s="648"/>
      <c r="V28" s="648"/>
      <c r="W28" s="648"/>
      <c r="X28" s="648"/>
      <c r="Y28" s="649"/>
      <c r="Z28" s="650">
        <v>0.4</v>
      </c>
      <c r="AA28" s="650"/>
      <c r="AB28" s="650"/>
      <c r="AC28" s="650"/>
      <c r="AD28" s="651" t="s">
        <v>227</v>
      </c>
      <c r="AE28" s="651"/>
      <c r="AF28" s="651"/>
      <c r="AG28" s="651"/>
      <c r="AH28" s="651"/>
      <c r="AI28" s="651"/>
      <c r="AJ28" s="651"/>
      <c r="AK28" s="651"/>
      <c r="AL28" s="652" t="s">
        <v>227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296</v>
      </c>
      <c r="CE28" s="663"/>
      <c r="CF28" s="663"/>
      <c r="CG28" s="663"/>
      <c r="CH28" s="663"/>
      <c r="CI28" s="663"/>
      <c r="CJ28" s="663"/>
      <c r="CK28" s="663"/>
      <c r="CL28" s="663"/>
      <c r="CM28" s="663"/>
      <c r="CN28" s="663"/>
      <c r="CO28" s="663"/>
      <c r="CP28" s="663"/>
      <c r="CQ28" s="664"/>
      <c r="CR28" s="647">
        <v>33656078</v>
      </c>
      <c r="CS28" s="648"/>
      <c r="CT28" s="648"/>
      <c r="CU28" s="648"/>
      <c r="CV28" s="648"/>
      <c r="CW28" s="648"/>
      <c r="CX28" s="648"/>
      <c r="CY28" s="649"/>
      <c r="CZ28" s="652">
        <v>8.1</v>
      </c>
      <c r="DA28" s="681"/>
      <c r="DB28" s="681"/>
      <c r="DC28" s="685"/>
      <c r="DD28" s="656">
        <v>32759759</v>
      </c>
      <c r="DE28" s="648"/>
      <c r="DF28" s="648"/>
      <c r="DG28" s="648"/>
      <c r="DH28" s="648"/>
      <c r="DI28" s="648"/>
      <c r="DJ28" s="648"/>
      <c r="DK28" s="649"/>
      <c r="DL28" s="656">
        <v>32459759</v>
      </c>
      <c r="DM28" s="648"/>
      <c r="DN28" s="648"/>
      <c r="DO28" s="648"/>
      <c r="DP28" s="648"/>
      <c r="DQ28" s="648"/>
      <c r="DR28" s="648"/>
      <c r="DS28" s="648"/>
      <c r="DT28" s="648"/>
      <c r="DU28" s="648"/>
      <c r="DV28" s="649"/>
      <c r="DW28" s="652">
        <v>16.2</v>
      </c>
      <c r="DX28" s="681"/>
      <c r="DY28" s="681"/>
      <c r="DZ28" s="681"/>
      <c r="EA28" s="681"/>
      <c r="EB28" s="681"/>
      <c r="EC28" s="682"/>
    </row>
    <row r="29" spans="2:133" ht="11.25" customHeight="1" x14ac:dyDescent="0.15">
      <c r="B29" s="644" t="s">
        <v>297</v>
      </c>
      <c r="C29" s="645"/>
      <c r="D29" s="645"/>
      <c r="E29" s="645"/>
      <c r="F29" s="645"/>
      <c r="G29" s="645"/>
      <c r="H29" s="645"/>
      <c r="I29" s="645"/>
      <c r="J29" s="645"/>
      <c r="K29" s="645"/>
      <c r="L29" s="645"/>
      <c r="M29" s="645"/>
      <c r="N29" s="645"/>
      <c r="O29" s="645"/>
      <c r="P29" s="645"/>
      <c r="Q29" s="646"/>
      <c r="R29" s="647">
        <v>2749583</v>
      </c>
      <c r="S29" s="648"/>
      <c r="T29" s="648"/>
      <c r="U29" s="648"/>
      <c r="V29" s="648"/>
      <c r="W29" s="648"/>
      <c r="X29" s="648"/>
      <c r="Y29" s="649"/>
      <c r="Z29" s="650">
        <v>0.6</v>
      </c>
      <c r="AA29" s="650"/>
      <c r="AB29" s="650"/>
      <c r="AC29" s="650"/>
      <c r="AD29" s="651">
        <v>381872</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298</v>
      </c>
      <c r="CE29" s="688"/>
      <c r="CF29" s="662" t="s">
        <v>299</v>
      </c>
      <c r="CG29" s="663"/>
      <c r="CH29" s="663"/>
      <c r="CI29" s="663"/>
      <c r="CJ29" s="663"/>
      <c r="CK29" s="663"/>
      <c r="CL29" s="663"/>
      <c r="CM29" s="663"/>
      <c r="CN29" s="663"/>
      <c r="CO29" s="663"/>
      <c r="CP29" s="663"/>
      <c r="CQ29" s="664"/>
      <c r="CR29" s="647">
        <v>33655483</v>
      </c>
      <c r="CS29" s="683"/>
      <c r="CT29" s="683"/>
      <c r="CU29" s="683"/>
      <c r="CV29" s="683"/>
      <c r="CW29" s="683"/>
      <c r="CX29" s="683"/>
      <c r="CY29" s="684"/>
      <c r="CZ29" s="652">
        <v>8.1</v>
      </c>
      <c r="DA29" s="681"/>
      <c r="DB29" s="681"/>
      <c r="DC29" s="685"/>
      <c r="DD29" s="656">
        <v>32759164</v>
      </c>
      <c r="DE29" s="683"/>
      <c r="DF29" s="683"/>
      <c r="DG29" s="683"/>
      <c r="DH29" s="683"/>
      <c r="DI29" s="683"/>
      <c r="DJ29" s="683"/>
      <c r="DK29" s="684"/>
      <c r="DL29" s="656">
        <v>32459164</v>
      </c>
      <c r="DM29" s="683"/>
      <c r="DN29" s="683"/>
      <c r="DO29" s="683"/>
      <c r="DP29" s="683"/>
      <c r="DQ29" s="683"/>
      <c r="DR29" s="683"/>
      <c r="DS29" s="683"/>
      <c r="DT29" s="683"/>
      <c r="DU29" s="683"/>
      <c r="DV29" s="684"/>
      <c r="DW29" s="652">
        <v>16.2</v>
      </c>
      <c r="DX29" s="681"/>
      <c r="DY29" s="681"/>
      <c r="DZ29" s="681"/>
      <c r="EA29" s="681"/>
      <c r="EB29" s="681"/>
      <c r="EC29" s="682"/>
    </row>
    <row r="30" spans="2:133" ht="11.25" customHeight="1" x14ac:dyDescent="0.15">
      <c r="B30" s="644" t="s">
        <v>300</v>
      </c>
      <c r="C30" s="645"/>
      <c r="D30" s="645"/>
      <c r="E30" s="645"/>
      <c r="F30" s="645"/>
      <c r="G30" s="645"/>
      <c r="H30" s="645"/>
      <c r="I30" s="645"/>
      <c r="J30" s="645"/>
      <c r="K30" s="645"/>
      <c r="L30" s="645"/>
      <c r="M30" s="645"/>
      <c r="N30" s="645"/>
      <c r="O30" s="645"/>
      <c r="P30" s="645"/>
      <c r="Q30" s="646"/>
      <c r="R30" s="647">
        <v>2659160</v>
      </c>
      <c r="S30" s="648"/>
      <c r="T30" s="648"/>
      <c r="U30" s="648"/>
      <c r="V30" s="648"/>
      <c r="W30" s="648"/>
      <c r="X30" s="648"/>
      <c r="Y30" s="649"/>
      <c r="Z30" s="650">
        <v>0.6</v>
      </c>
      <c r="AA30" s="650"/>
      <c r="AB30" s="650"/>
      <c r="AC30" s="650"/>
      <c r="AD30" s="651">
        <v>105</v>
      </c>
      <c r="AE30" s="651"/>
      <c r="AF30" s="651"/>
      <c r="AG30" s="651"/>
      <c r="AH30" s="651"/>
      <c r="AI30" s="651"/>
      <c r="AJ30" s="651"/>
      <c r="AK30" s="651"/>
      <c r="AL30" s="652">
        <v>0</v>
      </c>
      <c r="AM30" s="653"/>
      <c r="AN30" s="653"/>
      <c r="AO30" s="654"/>
      <c r="AP30" s="626" t="s">
        <v>215</v>
      </c>
      <c r="AQ30" s="627"/>
      <c r="AR30" s="627"/>
      <c r="AS30" s="627"/>
      <c r="AT30" s="627"/>
      <c r="AU30" s="627"/>
      <c r="AV30" s="627"/>
      <c r="AW30" s="627"/>
      <c r="AX30" s="627"/>
      <c r="AY30" s="627"/>
      <c r="AZ30" s="627"/>
      <c r="BA30" s="627"/>
      <c r="BB30" s="627"/>
      <c r="BC30" s="627"/>
      <c r="BD30" s="627"/>
      <c r="BE30" s="627"/>
      <c r="BF30" s="628"/>
      <c r="BG30" s="626" t="s">
        <v>301</v>
      </c>
      <c r="BH30" s="700"/>
      <c r="BI30" s="700"/>
      <c r="BJ30" s="700"/>
      <c r="BK30" s="700"/>
      <c r="BL30" s="700"/>
      <c r="BM30" s="700"/>
      <c r="BN30" s="700"/>
      <c r="BO30" s="700"/>
      <c r="BP30" s="700"/>
      <c r="BQ30" s="701"/>
      <c r="BR30" s="626" t="s">
        <v>302</v>
      </c>
      <c r="BS30" s="700"/>
      <c r="BT30" s="700"/>
      <c r="BU30" s="700"/>
      <c r="BV30" s="700"/>
      <c r="BW30" s="700"/>
      <c r="BX30" s="700"/>
      <c r="BY30" s="700"/>
      <c r="BZ30" s="700"/>
      <c r="CA30" s="700"/>
      <c r="CB30" s="701"/>
      <c r="CD30" s="689"/>
      <c r="CE30" s="690"/>
      <c r="CF30" s="662" t="s">
        <v>303</v>
      </c>
      <c r="CG30" s="663"/>
      <c r="CH30" s="663"/>
      <c r="CI30" s="663"/>
      <c r="CJ30" s="663"/>
      <c r="CK30" s="663"/>
      <c r="CL30" s="663"/>
      <c r="CM30" s="663"/>
      <c r="CN30" s="663"/>
      <c r="CO30" s="663"/>
      <c r="CP30" s="663"/>
      <c r="CQ30" s="664"/>
      <c r="CR30" s="647">
        <v>31487241</v>
      </c>
      <c r="CS30" s="648"/>
      <c r="CT30" s="648"/>
      <c r="CU30" s="648"/>
      <c r="CV30" s="648"/>
      <c r="CW30" s="648"/>
      <c r="CX30" s="648"/>
      <c r="CY30" s="649"/>
      <c r="CZ30" s="652">
        <v>7.6</v>
      </c>
      <c r="DA30" s="681"/>
      <c r="DB30" s="681"/>
      <c r="DC30" s="685"/>
      <c r="DD30" s="656">
        <v>30700781</v>
      </c>
      <c r="DE30" s="648"/>
      <c r="DF30" s="648"/>
      <c r="DG30" s="648"/>
      <c r="DH30" s="648"/>
      <c r="DI30" s="648"/>
      <c r="DJ30" s="648"/>
      <c r="DK30" s="649"/>
      <c r="DL30" s="656">
        <v>30400781</v>
      </c>
      <c r="DM30" s="648"/>
      <c r="DN30" s="648"/>
      <c r="DO30" s="648"/>
      <c r="DP30" s="648"/>
      <c r="DQ30" s="648"/>
      <c r="DR30" s="648"/>
      <c r="DS30" s="648"/>
      <c r="DT30" s="648"/>
      <c r="DU30" s="648"/>
      <c r="DV30" s="649"/>
      <c r="DW30" s="652">
        <v>15.2</v>
      </c>
      <c r="DX30" s="681"/>
      <c r="DY30" s="681"/>
      <c r="DZ30" s="681"/>
      <c r="EA30" s="681"/>
      <c r="EB30" s="681"/>
      <c r="EC30" s="682"/>
    </row>
    <row r="31" spans="2:133" ht="11.25" customHeight="1" x14ac:dyDescent="0.15">
      <c r="B31" s="644" t="s">
        <v>304</v>
      </c>
      <c r="C31" s="645"/>
      <c r="D31" s="645"/>
      <c r="E31" s="645"/>
      <c r="F31" s="645"/>
      <c r="G31" s="645"/>
      <c r="H31" s="645"/>
      <c r="I31" s="645"/>
      <c r="J31" s="645"/>
      <c r="K31" s="645"/>
      <c r="L31" s="645"/>
      <c r="M31" s="645"/>
      <c r="N31" s="645"/>
      <c r="O31" s="645"/>
      <c r="P31" s="645"/>
      <c r="Q31" s="646"/>
      <c r="R31" s="647">
        <v>148415034</v>
      </c>
      <c r="S31" s="648"/>
      <c r="T31" s="648"/>
      <c r="U31" s="648"/>
      <c r="V31" s="648"/>
      <c r="W31" s="648"/>
      <c r="X31" s="648"/>
      <c r="Y31" s="649"/>
      <c r="Z31" s="650">
        <v>34.4</v>
      </c>
      <c r="AA31" s="650"/>
      <c r="AB31" s="650"/>
      <c r="AC31" s="650"/>
      <c r="AD31" s="651" t="s">
        <v>227</v>
      </c>
      <c r="AE31" s="651"/>
      <c r="AF31" s="651"/>
      <c r="AG31" s="651"/>
      <c r="AH31" s="651"/>
      <c r="AI31" s="651"/>
      <c r="AJ31" s="651"/>
      <c r="AK31" s="651"/>
      <c r="AL31" s="652" t="s">
        <v>233</v>
      </c>
      <c r="AM31" s="653"/>
      <c r="AN31" s="653"/>
      <c r="AO31" s="654"/>
      <c r="AP31" s="704" t="s">
        <v>305</v>
      </c>
      <c r="AQ31" s="705"/>
      <c r="AR31" s="705"/>
      <c r="AS31" s="705"/>
      <c r="AT31" s="710" t="s">
        <v>306</v>
      </c>
      <c r="AU31" s="231"/>
      <c r="AV31" s="231"/>
      <c r="AW31" s="231"/>
      <c r="AX31" s="633" t="s">
        <v>182</v>
      </c>
      <c r="AY31" s="634"/>
      <c r="AZ31" s="634"/>
      <c r="BA31" s="634"/>
      <c r="BB31" s="634"/>
      <c r="BC31" s="634"/>
      <c r="BD31" s="634"/>
      <c r="BE31" s="634"/>
      <c r="BF31" s="635"/>
      <c r="BG31" s="715">
        <v>98.4</v>
      </c>
      <c r="BH31" s="702"/>
      <c r="BI31" s="702"/>
      <c r="BJ31" s="702"/>
      <c r="BK31" s="702"/>
      <c r="BL31" s="702"/>
      <c r="BM31" s="642">
        <v>96.9</v>
      </c>
      <c r="BN31" s="702"/>
      <c r="BO31" s="702"/>
      <c r="BP31" s="702"/>
      <c r="BQ31" s="703"/>
      <c r="BR31" s="715">
        <v>99.3</v>
      </c>
      <c r="BS31" s="702"/>
      <c r="BT31" s="702"/>
      <c r="BU31" s="702"/>
      <c r="BV31" s="702"/>
      <c r="BW31" s="702"/>
      <c r="BX31" s="642">
        <v>97.7</v>
      </c>
      <c r="BY31" s="702"/>
      <c r="BZ31" s="702"/>
      <c r="CA31" s="702"/>
      <c r="CB31" s="703"/>
      <c r="CD31" s="689"/>
      <c r="CE31" s="690"/>
      <c r="CF31" s="662" t="s">
        <v>307</v>
      </c>
      <c r="CG31" s="663"/>
      <c r="CH31" s="663"/>
      <c r="CI31" s="663"/>
      <c r="CJ31" s="663"/>
      <c r="CK31" s="663"/>
      <c r="CL31" s="663"/>
      <c r="CM31" s="663"/>
      <c r="CN31" s="663"/>
      <c r="CO31" s="663"/>
      <c r="CP31" s="663"/>
      <c r="CQ31" s="664"/>
      <c r="CR31" s="647">
        <v>2168242</v>
      </c>
      <c r="CS31" s="683"/>
      <c r="CT31" s="683"/>
      <c r="CU31" s="683"/>
      <c r="CV31" s="683"/>
      <c r="CW31" s="683"/>
      <c r="CX31" s="683"/>
      <c r="CY31" s="684"/>
      <c r="CZ31" s="652">
        <v>0.5</v>
      </c>
      <c r="DA31" s="681"/>
      <c r="DB31" s="681"/>
      <c r="DC31" s="685"/>
      <c r="DD31" s="656">
        <v>2058383</v>
      </c>
      <c r="DE31" s="683"/>
      <c r="DF31" s="683"/>
      <c r="DG31" s="683"/>
      <c r="DH31" s="683"/>
      <c r="DI31" s="683"/>
      <c r="DJ31" s="683"/>
      <c r="DK31" s="684"/>
      <c r="DL31" s="656">
        <v>2058383</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3" t="s">
        <v>308</v>
      </c>
      <c r="C32" s="694"/>
      <c r="D32" s="694"/>
      <c r="E32" s="694"/>
      <c r="F32" s="694"/>
      <c r="G32" s="694"/>
      <c r="H32" s="694"/>
      <c r="I32" s="694"/>
      <c r="J32" s="694"/>
      <c r="K32" s="694"/>
      <c r="L32" s="694"/>
      <c r="M32" s="694"/>
      <c r="N32" s="694"/>
      <c r="O32" s="694"/>
      <c r="P32" s="694"/>
      <c r="Q32" s="695"/>
      <c r="R32" s="647">
        <v>62866</v>
      </c>
      <c r="S32" s="648"/>
      <c r="T32" s="648"/>
      <c r="U32" s="648"/>
      <c r="V32" s="648"/>
      <c r="W32" s="648"/>
      <c r="X32" s="648"/>
      <c r="Y32" s="649"/>
      <c r="Z32" s="650">
        <v>0</v>
      </c>
      <c r="AA32" s="650"/>
      <c r="AB32" s="650"/>
      <c r="AC32" s="650"/>
      <c r="AD32" s="651">
        <v>62866</v>
      </c>
      <c r="AE32" s="651"/>
      <c r="AF32" s="651"/>
      <c r="AG32" s="651"/>
      <c r="AH32" s="651"/>
      <c r="AI32" s="651"/>
      <c r="AJ32" s="651"/>
      <c r="AK32" s="651"/>
      <c r="AL32" s="652">
        <v>0</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6">
        <v>98.9</v>
      </c>
      <c r="BH32" s="683"/>
      <c r="BI32" s="683"/>
      <c r="BJ32" s="683"/>
      <c r="BK32" s="683"/>
      <c r="BL32" s="683"/>
      <c r="BM32" s="653">
        <v>97.2</v>
      </c>
      <c r="BN32" s="713"/>
      <c r="BO32" s="713"/>
      <c r="BP32" s="713"/>
      <c r="BQ32" s="714"/>
      <c r="BR32" s="716">
        <v>99.1</v>
      </c>
      <c r="BS32" s="683"/>
      <c r="BT32" s="683"/>
      <c r="BU32" s="683"/>
      <c r="BV32" s="683"/>
      <c r="BW32" s="683"/>
      <c r="BX32" s="653">
        <v>97.4</v>
      </c>
      <c r="BY32" s="713"/>
      <c r="BZ32" s="713"/>
      <c r="CA32" s="713"/>
      <c r="CB32" s="714"/>
      <c r="CD32" s="691"/>
      <c r="CE32" s="692"/>
      <c r="CF32" s="662" t="s">
        <v>311</v>
      </c>
      <c r="CG32" s="663"/>
      <c r="CH32" s="663"/>
      <c r="CI32" s="663"/>
      <c r="CJ32" s="663"/>
      <c r="CK32" s="663"/>
      <c r="CL32" s="663"/>
      <c r="CM32" s="663"/>
      <c r="CN32" s="663"/>
      <c r="CO32" s="663"/>
      <c r="CP32" s="663"/>
      <c r="CQ32" s="664"/>
      <c r="CR32" s="647">
        <v>595</v>
      </c>
      <c r="CS32" s="648"/>
      <c r="CT32" s="648"/>
      <c r="CU32" s="648"/>
      <c r="CV32" s="648"/>
      <c r="CW32" s="648"/>
      <c r="CX32" s="648"/>
      <c r="CY32" s="649"/>
      <c r="CZ32" s="652">
        <v>0</v>
      </c>
      <c r="DA32" s="681"/>
      <c r="DB32" s="681"/>
      <c r="DC32" s="685"/>
      <c r="DD32" s="656">
        <v>595</v>
      </c>
      <c r="DE32" s="648"/>
      <c r="DF32" s="648"/>
      <c r="DG32" s="648"/>
      <c r="DH32" s="648"/>
      <c r="DI32" s="648"/>
      <c r="DJ32" s="648"/>
      <c r="DK32" s="649"/>
      <c r="DL32" s="656">
        <v>595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312</v>
      </c>
      <c r="C33" s="645"/>
      <c r="D33" s="645"/>
      <c r="E33" s="645"/>
      <c r="F33" s="645"/>
      <c r="G33" s="645"/>
      <c r="H33" s="645"/>
      <c r="I33" s="645"/>
      <c r="J33" s="645"/>
      <c r="K33" s="645"/>
      <c r="L33" s="645"/>
      <c r="M33" s="645"/>
      <c r="N33" s="645"/>
      <c r="O33" s="645"/>
      <c r="P33" s="645"/>
      <c r="Q33" s="646"/>
      <c r="R33" s="647">
        <v>18504294</v>
      </c>
      <c r="S33" s="648"/>
      <c r="T33" s="648"/>
      <c r="U33" s="648"/>
      <c r="V33" s="648"/>
      <c r="W33" s="648"/>
      <c r="X33" s="648"/>
      <c r="Y33" s="649"/>
      <c r="Z33" s="650">
        <v>4.3</v>
      </c>
      <c r="AA33" s="650"/>
      <c r="AB33" s="650"/>
      <c r="AC33" s="650"/>
      <c r="AD33" s="651" t="s">
        <v>227</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313</v>
      </c>
      <c r="AY33" s="698"/>
      <c r="AZ33" s="698"/>
      <c r="BA33" s="698"/>
      <c r="BB33" s="698"/>
      <c r="BC33" s="698"/>
      <c r="BD33" s="698"/>
      <c r="BE33" s="698"/>
      <c r="BF33" s="699"/>
      <c r="BG33" s="717">
        <v>97.5</v>
      </c>
      <c r="BH33" s="718"/>
      <c r="BI33" s="718"/>
      <c r="BJ33" s="718"/>
      <c r="BK33" s="718"/>
      <c r="BL33" s="718"/>
      <c r="BM33" s="719">
        <v>96.2</v>
      </c>
      <c r="BN33" s="718"/>
      <c r="BO33" s="718"/>
      <c r="BP33" s="718"/>
      <c r="BQ33" s="720"/>
      <c r="BR33" s="717">
        <v>99.5</v>
      </c>
      <c r="BS33" s="718"/>
      <c r="BT33" s="718"/>
      <c r="BU33" s="718"/>
      <c r="BV33" s="718"/>
      <c r="BW33" s="718"/>
      <c r="BX33" s="719">
        <v>98</v>
      </c>
      <c r="BY33" s="718"/>
      <c r="BZ33" s="718"/>
      <c r="CA33" s="718"/>
      <c r="CB33" s="720"/>
      <c r="CD33" s="662" t="s">
        <v>314</v>
      </c>
      <c r="CE33" s="663"/>
      <c r="CF33" s="663"/>
      <c r="CG33" s="663"/>
      <c r="CH33" s="663"/>
      <c r="CI33" s="663"/>
      <c r="CJ33" s="663"/>
      <c r="CK33" s="663"/>
      <c r="CL33" s="663"/>
      <c r="CM33" s="663"/>
      <c r="CN33" s="663"/>
      <c r="CO33" s="663"/>
      <c r="CP33" s="663"/>
      <c r="CQ33" s="664"/>
      <c r="CR33" s="647">
        <v>170732124</v>
      </c>
      <c r="CS33" s="683"/>
      <c r="CT33" s="683"/>
      <c r="CU33" s="683"/>
      <c r="CV33" s="683"/>
      <c r="CW33" s="683"/>
      <c r="CX33" s="683"/>
      <c r="CY33" s="684"/>
      <c r="CZ33" s="652">
        <v>41.2</v>
      </c>
      <c r="DA33" s="681"/>
      <c r="DB33" s="681"/>
      <c r="DC33" s="685"/>
      <c r="DD33" s="656">
        <v>77025949</v>
      </c>
      <c r="DE33" s="683"/>
      <c r="DF33" s="683"/>
      <c r="DG33" s="683"/>
      <c r="DH33" s="683"/>
      <c r="DI33" s="683"/>
      <c r="DJ33" s="683"/>
      <c r="DK33" s="684"/>
      <c r="DL33" s="656">
        <v>53694650</v>
      </c>
      <c r="DM33" s="683"/>
      <c r="DN33" s="683"/>
      <c r="DO33" s="683"/>
      <c r="DP33" s="683"/>
      <c r="DQ33" s="683"/>
      <c r="DR33" s="683"/>
      <c r="DS33" s="683"/>
      <c r="DT33" s="683"/>
      <c r="DU33" s="683"/>
      <c r="DV33" s="684"/>
      <c r="DW33" s="652">
        <v>26.8</v>
      </c>
      <c r="DX33" s="681"/>
      <c r="DY33" s="681"/>
      <c r="DZ33" s="681"/>
      <c r="EA33" s="681"/>
      <c r="EB33" s="681"/>
      <c r="EC33" s="682"/>
    </row>
    <row r="34" spans="2:133" ht="11.25" customHeight="1" x14ac:dyDescent="0.15">
      <c r="B34" s="644" t="s">
        <v>315</v>
      </c>
      <c r="C34" s="645"/>
      <c r="D34" s="645"/>
      <c r="E34" s="645"/>
      <c r="F34" s="645"/>
      <c r="G34" s="645"/>
      <c r="H34" s="645"/>
      <c r="I34" s="645"/>
      <c r="J34" s="645"/>
      <c r="K34" s="645"/>
      <c r="L34" s="645"/>
      <c r="M34" s="645"/>
      <c r="N34" s="645"/>
      <c r="O34" s="645"/>
      <c r="P34" s="645"/>
      <c r="Q34" s="646"/>
      <c r="R34" s="647">
        <v>641401</v>
      </c>
      <c r="S34" s="648"/>
      <c r="T34" s="648"/>
      <c r="U34" s="648"/>
      <c r="V34" s="648"/>
      <c r="W34" s="648"/>
      <c r="X34" s="648"/>
      <c r="Y34" s="649"/>
      <c r="Z34" s="650">
        <v>0.1</v>
      </c>
      <c r="AA34" s="650"/>
      <c r="AB34" s="650"/>
      <c r="AC34" s="650"/>
      <c r="AD34" s="651" t="s">
        <v>227</v>
      </c>
      <c r="AE34" s="651"/>
      <c r="AF34" s="651"/>
      <c r="AG34" s="651"/>
      <c r="AH34" s="651"/>
      <c r="AI34" s="651"/>
      <c r="AJ34" s="651"/>
      <c r="AK34" s="651"/>
      <c r="AL34" s="652" t="s">
        <v>227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34373367</v>
      </c>
      <c r="CS34" s="648"/>
      <c r="CT34" s="648"/>
      <c r="CU34" s="648"/>
      <c r="CV34" s="648"/>
      <c r="CW34" s="648"/>
      <c r="CX34" s="648"/>
      <c r="CY34" s="649"/>
      <c r="CZ34" s="652">
        <v>8.3000000000000007</v>
      </c>
      <c r="DA34" s="681"/>
      <c r="DB34" s="681"/>
      <c r="DC34" s="685"/>
      <c r="DD34" s="656">
        <v>24913189</v>
      </c>
      <c r="DE34" s="648"/>
      <c r="DF34" s="648"/>
      <c r="DG34" s="648"/>
      <c r="DH34" s="648"/>
      <c r="DI34" s="648"/>
      <c r="DJ34" s="648"/>
      <c r="DK34" s="649"/>
      <c r="DL34" s="656">
        <v>21220944</v>
      </c>
      <c r="DM34" s="648"/>
      <c r="DN34" s="648"/>
      <c r="DO34" s="648"/>
      <c r="DP34" s="648"/>
      <c r="DQ34" s="648"/>
      <c r="DR34" s="648"/>
      <c r="DS34" s="648"/>
      <c r="DT34" s="648"/>
      <c r="DU34" s="648"/>
      <c r="DV34" s="649"/>
      <c r="DW34" s="652">
        <v>10.6</v>
      </c>
      <c r="DX34" s="681"/>
      <c r="DY34" s="681"/>
      <c r="DZ34" s="681"/>
      <c r="EA34" s="681"/>
      <c r="EB34" s="681"/>
      <c r="EC34" s="682"/>
    </row>
    <row r="35" spans="2:133" ht="11.25" customHeight="1" x14ac:dyDescent="0.15">
      <c r="B35" s="644" t="s">
        <v>317</v>
      </c>
      <c r="C35" s="645"/>
      <c r="D35" s="645"/>
      <c r="E35" s="645"/>
      <c r="F35" s="645"/>
      <c r="G35" s="645"/>
      <c r="H35" s="645"/>
      <c r="I35" s="645"/>
      <c r="J35" s="645"/>
      <c r="K35" s="645"/>
      <c r="L35" s="645"/>
      <c r="M35" s="645"/>
      <c r="N35" s="645"/>
      <c r="O35" s="645"/>
      <c r="P35" s="645"/>
      <c r="Q35" s="646"/>
      <c r="R35" s="647">
        <v>296282</v>
      </c>
      <c r="S35" s="648"/>
      <c r="T35" s="648"/>
      <c r="U35" s="648"/>
      <c r="V35" s="648"/>
      <c r="W35" s="648"/>
      <c r="X35" s="648"/>
      <c r="Y35" s="649"/>
      <c r="Z35" s="650">
        <v>0.1</v>
      </c>
      <c r="AA35" s="650"/>
      <c r="AB35" s="650"/>
      <c r="AC35" s="650"/>
      <c r="AD35" s="651" t="s">
        <v>227</v>
      </c>
      <c r="AE35" s="651"/>
      <c r="AF35" s="651"/>
      <c r="AG35" s="651"/>
      <c r="AH35" s="651"/>
      <c r="AI35" s="651"/>
      <c r="AJ35" s="651"/>
      <c r="AK35" s="651"/>
      <c r="AL35" s="652" t="s">
        <v>227</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4765541</v>
      </c>
      <c r="CS35" s="683"/>
      <c r="CT35" s="683"/>
      <c r="CU35" s="683"/>
      <c r="CV35" s="683"/>
      <c r="CW35" s="683"/>
      <c r="CX35" s="683"/>
      <c r="CY35" s="684"/>
      <c r="CZ35" s="652">
        <v>1.1000000000000001</v>
      </c>
      <c r="DA35" s="681"/>
      <c r="DB35" s="681"/>
      <c r="DC35" s="685"/>
      <c r="DD35" s="656">
        <v>4422552</v>
      </c>
      <c r="DE35" s="683"/>
      <c r="DF35" s="683"/>
      <c r="DG35" s="683"/>
      <c r="DH35" s="683"/>
      <c r="DI35" s="683"/>
      <c r="DJ35" s="683"/>
      <c r="DK35" s="684"/>
      <c r="DL35" s="656">
        <v>4400599</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x14ac:dyDescent="0.15">
      <c r="B36" s="644" t="s">
        <v>321</v>
      </c>
      <c r="C36" s="645"/>
      <c r="D36" s="645"/>
      <c r="E36" s="645"/>
      <c r="F36" s="645"/>
      <c r="G36" s="645"/>
      <c r="H36" s="645"/>
      <c r="I36" s="645"/>
      <c r="J36" s="645"/>
      <c r="K36" s="645"/>
      <c r="L36" s="645"/>
      <c r="M36" s="645"/>
      <c r="N36" s="645"/>
      <c r="O36" s="645"/>
      <c r="P36" s="645"/>
      <c r="Q36" s="646"/>
      <c r="R36" s="647">
        <v>7418303</v>
      </c>
      <c r="S36" s="648"/>
      <c r="T36" s="648"/>
      <c r="U36" s="648"/>
      <c r="V36" s="648"/>
      <c r="W36" s="648"/>
      <c r="X36" s="648"/>
      <c r="Y36" s="649"/>
      <c r="Z36" s="650">
        <v>1.7</v>
      </c>
      <c r="AA36" s="650"/>
      <c r="AB36" s="650"/>
      <c r="AC36" s="650"/>
      <c r="AD36" s="651" t="s">
        <v>233</v>
      </c>
      <c r="AE36" s="651"/>
      <c r="AF36" s="651"/>
      <c r="AG36" s="651"/>
      <c r="AH36" s="651"/>
      <c r="AI36" s="651"/>
      <c r="AJ36" s="651"/>
      <c r="AK36" s="651"/>
      <c r="AL36" s="652" t="s">
        <v>227</v>
      </c>
      <c r="AM36" s="653"/>
      <c r="AN36" s="653"/>
      <c r="AO36" s="654"/>
      <c r="AP36" s="235"/>
      <c r="AQ36" s="721" t="s">
        <v>322</v>
      </c>
      <c r="AR36" s="722"/>
      <c r="AS36" s="722"/>
      <c r="AT36" s="722"/>
      <c r="AU36" s="722"/>
      <c r="AV36" s="722"/>
      <c r="AW36" s="722"/>
      <c r="AX36" s="722"/>
      <c r="AY36" s="723"/>
      <c r="AZ36" s="636">
        <v>34737667</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864702</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97212099</v>
      </c>
      <c r="CS36" s="648"/>
      <c r="CT36" s="648"/>
      <c r="CU36" s="648"/>
      <c r="CV36" s="648"/>
      <c r="CW36" s="648"/>
      <c r="CX36" s="648"/>
      <c r="CY36" s="649"/>
      <c r="CZ36" s="652">
        <v>23.5</v>
      </c>
      <c r="DA36" s="681"/>
      <c r="DB36" s="681"/>
      <c r="DC36" s="685"/>
      <c r="DD36" s="656">
        <v>22787070</v>
      </c>
      <c r="DE36" s="648"/>
      <c r="DF36" s="648"/>
      <c r="DG36" s="648"/>
      <c r="DH36" s="648"/>
      <c r="DI36" s="648"/>
      <c r="DJ36" s="648"/>
      <c r="DK36" s="649"/>
      <c r="DL36" s="656">
        <v>9785930</v>
      </c>
      <c r="DM36" s="648"/>
      <c r="DN36" s="648"/>
      <c r="DO36" s="648"/>
      <c r="DP36" s="648"/>
      <c r="DQ36" s="648"/>
      <c r="DR36" s="648"/>
      <c r="DS36" s="648"/>
      <c r="DT36" s="648"/>
      <c r="DU36" s="648"/>
      <c r="DV36" s="649"/>
      <c r="DW36" s="652">
        <v>4.9000000000000004</v>
      </c>
      <c r="DX36" s="681"/>
      <c r="DY36" s="681"/>
      <c r="DZ36" s="681"/>
      <c r="EA36" s="681"/>
      <c r="EB36" s="681"/>
      <c r="EC36" s="682"/>
    </row>
    <row r="37" spans="2:133" ht="11.25" customHeight="1" x14ac:dyDescent="0.15">
      <c r="B37" s="644" t="s">
        <v>325</v>
      </c>
      <c r="C37" s="645"/>
      <c r="D37" s="645"/>
      <c r="E37" s="645"/>
      <c r="F37" s="645"/>
      <c r="G37" s="645"/>
      <c r="H37" s="645"/>
      <c r="I37" s="645"/>
      <c r="J37" s="645"/>
      <c r="K37" s="645"/>
      <c r="L37" s="645"/>
      <c r="M37" s="645"/>
      <c r="N37" s="645"/>
      <c r="O37" s="645"/>
      <c r="P37" s="645"/>
      <c r="Q37" s="646"/>
      <c r="R37" s="647">
        <v>9852534</v>
      </c>
      <c r="S37" s="648"/>
      <c r="T37" s="648"/>
      <c r="U37" s="648"/>
      <c r="V37" s="648"/>
      <c r="W37" s="648"/>
      <c r="X37" s="648"/>
      <c r="Y37" s="649"/>
      <c r="Z37" s="650">
        <v>2.2999999999999998</v>
      </c>
      <c r="AA37" s="650"/>
      <c r="AB37" s="650"/>
      <c r="AC37" s="650"/>
      <c r="AD37" s="651" t="s">
        <v>227</v>
      </c>
      <c r="AE37" s="651"/>
      <c r="AF37" s="651"/>
      <c r="AG37" s="651"/>
      <c r="AH37" s="651"/>
      <c r="AI37" s="651"/>
      <c r="AJ37" s="651"/>
      <c r="AK37" s="651"/>
      <c r="AL37" s="652" t="s">
        <v>227</v>
      </c>
      <c r="AM37" s="653"/>
      <c r="AN37" s="653"/>
      <c r="AO37" s="654"/>
      <c r="AQ37" s="725" t="s">
        <v>326</v>
      </c>
      <c r="AR37" s="726"/>
      <c r="AS37" s="726"/>
      <c r="AT37" s="726"/>
      <c r="AU37" s="726"/>
      <c r="AV37" s="726"/>
      <c r="AW37" s="726"/>
      <c r="AX37" s="726"/>
      <c r="AY37" s="727"/>
      <c r="AZ37" s="647">
        <v>9052970</v>
      </c>
      <c r="BA37" s="648"/>
      <c r="BB37" s="648"/>
      <c r="BC37" s="648"/>
      <c r="BD37" s="683"/>
      <c r="BE37" s="683"/>
      <c r="BF37" s="714"/>
      <c r="BG37" s="662" t="s">
        <v>327</v>
      </c>
      <c r="BH37" s="663"/>
      <c r="BI37" s="663"/>
      <c r="BJ37" s="663"/>
      <c r="BK37" s="663"/>
      <c r="BL37" s="663"/>
      <c r="BM37" s="663"/>
      <c r="BN37" s="663"/>
      <c r="BO37" s="663"/>
      <c r="BP37" s="663"/>
      <c r="BQ37" s="663"/>
      <c r="BR37" s="663"/>
      <c r="BS37" s="663"/>
      <c r="BT37" s="663"/>
      <c r="BU37" s="664"/>
      <c r="BV37" s="647">
        <v>-356680</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499897</v>
      </c>
      <c r="CS37" s="683"/>
      <c r="CT37" s="683"/>
      <c r="CU37" s="683"/>
      <c r="CV37" s="683"/>
      <c r="CW37" s="683"/>
      <c r="CX37" s="683"/>
      <c r="CY37" s="684"/>
      <c r="CZ37" s="652">
        <v>0.1</v>
      </c>
      <c r="DA37" s="681"/>
      <c r="DB37" s="681"/>
      <c r="DC37" s="685"/>
      <c r="DD37" s="656">
        <v>499897</v>
      </c>
      <c r="DE37" s="683"/>
      <c r="DF37" s="683"/>
      <c r="DG37" s="683"/>
      <c r="DH37" s="683"/>
      <c r="DI37" s="683"/>
      <c r="DJ37" s="683"/>
      <c r="DK37" s="684"/>
      <c r="DL37" s="656">
        <v>476758</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15">
      <c r="B38" s="644" t="s">
        <v>329</v>
      </c>
      <c r="C38" s="645"/>
      <c r="D38" s="645"/>
      <c r="E38" s="645"/>
      <c r="F38" s="645"/>
      <c r="G38" s="645"/>
      <c r="H38" s="645"/>
      <c r="I38" s="645"/>
      <c r="J38" s="645"/>
      <c r="K38" s="645"/>
      <c r="L38" s="645"/>
      <c r="M38" s="645"/>
      <c r="N38" s="645"/>
      <c r="O38" s="645"/>
      <c r="P38" s="645"/>
      <c r="Q38" s="646"/>
      <c r="R38" s="647">
        <v>8228422</v>
      </c>
      <c r="S38" s="648"/>
      <c r="T38" s="648"/>
      <c r="U38" s="648"/>
      <c r="V38" s="648"/>
      <c r="W38" s="648"/>
      <c r="X38" s="648"/>
      <c r="Y38" s="649"/>
      <c r="Z38" s="650">
        <v>1.9</v>
      </c>
      <c r="AA38" s="650"/>
      <c r="AB38" s="650"/>
      <c r="AC38" s="650"/>
      <c r="AD38" s="651">
        <v>27535</v>
      </c>
      <c r="AE38" s="651"/>
      <c r="AF38" s="651"/>
      <c r="AG38" s="651"/>
      <c r="AH38" s="651"/>
      <c r="AI38" s="651"/>
      <c r="AJ38" s="651"/>
      <c r="AK38" s="651"/>
      <c r="AL38" s="652">
        <v>0</v>
      </c>
      <c r="AM38" s="653"/>
      <c r="AN38" s="653"/>
      <c r="AO38" s="654"/>
      <c r="AQ38" s="725" t="s">
        <v>330</v>
      </c>
      <c r="AR38" s="726"/>
      <c r="AS38" s="726"/>
      <c r="AT38" s="726"/>
      <c r="AU38" s="726"/>
      <c r="AV38" s="726"/>
      <c r="AW38" s="726"/>
      <c r="AX38" s="726"/>
      <c r="AY38" s="727"/>
      <c r="AZ38" s="647">
        <v>647722</v>
      </c>
      <c r="BA38" s="648"/>
      <c r="BB38" s="648"/>
      <c r="BC38" s="648"/>
      <c r="BD38" s="683"/>
      <c r="BE38" s="683"/>
      <c r="BF38" s="714"/>
      <c r="BG38" s="662" t="s">
        <v>331</v>
      </c>
      <c r="BH38" s="663"/>
      <c r="BI38" s="663"/>
      <c r="BJ38" s="663"/>
      <c r="BK38" s="663"/>
      <c r="BL38" s="663"/>
      <c r="BM38" s="663"/>
      <c r="BN38" s="663"/>
      <c r="BO38" s="663"/>
      <c r="BP38" s="663"/>
      <c r="BQ38" s="663"/>
      <c r="BR38" s="663"/>
      <c r="BS38" s="663"/>
      <c r="BT38" s="663"/>
      <c r="BU38" s="664"/>
      <c r="BV38" s="647">
        <v>88532</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24672650</v>
      </c>
      <c r="CS38" s="648"/>
      <c r="CT38" s="648"/>
      <c r="CU38" s="648"/>
      <c r="CV38" s="648"/>
      <c r="CW38" s="648"/>
      <c r="CX38" s="648"/>
      <c r="CY38" s="649"/>
      <c r="CZ38" s="652">
        <v>6</v>
      </c>
      <c r="DA38" s="681"/>
      <c r="DB38" s="681"/>
      <c r="DC38" s="685"/>
      <c r="DD38" s="656">
        <v>19991317</v>
      </c>
      <c r="DE38" s="648"/>
      <c r="DF38" s="648"/>
      <c r="DG38" s="648"/>
      <c r="DH38" s="648"/>
      <c r="DI38" s="648"/>
      <c r="DJ38" s="648"/>
      <c r="DK38" s="649"/>
      <c r="DL38" s="656">
        <v>18287177</v>
      </c>
      <c r="DM38" s="648"/>
      <c r="DN38" s="648"/>
      <c r="DO38" s="648"/>
      <c r="DP38" s="648"/>
      <c r="DQ38" s="648"/>
      <c r="DR38" s="648"/>
      <c r="DS38" s="648"/>
      <c r="DT38" s="648"/>
      <c r="DU38" s="648"/>
      <c r="DV38" s="649"/>
      <c r="DW38" s="652">
        <v>9.1</v>
      </c>
      <c r="DX38" s="681"/>
      <c r="DY38" s="681"/>
      <c r="DZ38" s="681"/>
      <c r="EA38" s="681"/>
      <c r="EB38" s="681"/>
      <c r="EC38" s="682"/>
    </row>
    <row r="39" spans="2:133" ht="11.25" customHeight="1" x14ac:dyDescent="0.15">
      <c r="B39" s="644" t="s">
        <v>333</v>
      </c>
      <c r="C39" s="645"/>
      <c r="D39" s="645"/>
      <c r="E39" s="645"/>
      <c r="F39" s="645"/>
      <c r="G39" s="645"/>
      <c r="H39" s="645"/>
      <c r="I39" s="645"/>
      <c r="J39" s="645"/>
      <c r="K39" s="645"/>
      <c r="L39" s="645"/>
      <c r="M39" s="645"/>
      <c r="N39" s="645"/>
      <c r="O39" s="645"/>
      <c r="P39" s="645"/>
      <c r="Q39" s="646"/>
      <c r="R39" s="647">
        <v>40346100</v>
      </c>
      <c r="S39" s="648"/>
      <c r="T39" s="648"/>
      <c r="U39" s="648"/>
      <c r="V39" s="648"/>
      <c r="W39" s="648"/>
      <c r="X39" s="648"/>
      <c r="Y39" s="649"/>
      <c r="Z39" s="650">
        <v>9.3000000000000007</v>
      </c>
      <c r="AA39" s="650"/>
      <c r="AB39" s="650"/>
      <c r="AC39" s="650"/>
      <c r="AD39" s="651" t="s">
        <v>227</v>
      </c>
      <c r="AE39" s="651"/>
      <c r="AF39" s="651"/>
      <c r="AG39" s="651"/>
      <c r="AH39" s="651"/>
      <c r="AI39" s="651"/>
      <c r="AJ39" s="651"/>
      <c r="AK39" s="651"/>
      <c r="AL39" s="652" t="s">
        <v>227</v>
      </c>
      <c r="AM39" s="653"/>
      <c r="AN39" s="653"/>
      <c r="AO39" s="654"/>
      <c r="AQ39" s="725" t="s">
        <v>334</v>
      </c>
      <c r="AR39" s="726"/>
      <c r="AS39" s="726"/>
      <c r="AT39" s="726"/>
      <c r="AU39" s="726"/>
      <c r="AV39" s="726"/>
      <c r="AW39" s="726"/>
      <c r="AX39" s="726"/>
      <c r="AY39" s="727"/>
      <c r="AZ39" s="647">
        <v>214650</v>
      </c>
      <c r="BA39" s="648"/>
      <c r="BB39" s="648"/>
      <c r="BC39" s="648"/>
      <c r="BD39" s="683"/>
      <c r="BE39" s="683"/>
      <c r="BF39" s="714"/>
      <c r="BG39" s="662" t="s">
        <v>335</v>
      </c>
      <c r="BH39" s="663"/>
      <c r="BI39" s="663"/>
      <c r="BJ39" s="663"/>
      <c r="BK39" s="663"/>
      <c r="BL39" s="663"/>
      <c r="BM39" s="663"/>
      <c r="BN39" s="663"/>
      <c r="BO39" s="663"/>
      <c r="BP39" s="663"/>
      <c r="BQ39" s="663"/>
      <c r="BR39" s="663"/>
      <c r="BS39" s="663"/>
      <c r="BT39" s="663"/>
      <c r="BU39" s="664"/>
      <c r="BV39" s="647">
        <v>131631</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2862925</v>
      </c>
      <c r="CS39" s="683"/>
      <c r="CT39" s="683"/>
      <c r="CU39" s="683"/>
      <c r="CV39" s="683"/>
      <c r="CW39" s="683"/>
      <c r="CX39" s="683"/>
      <c r="CY39" s="684"/>
      <c r="CZ39" s="652">
        <v>0.7</v>
      </c>
      <c r="DA39" s="681"/>
      <c r="DB39" s="681"/>
      <c r="DC39" s="685"/>
      <c r="DD39" s="656">
        <v>2774805</v>
      </c>
      <c r="DE39" s="683"/>
      <c r="DF39" s="683"/>
      <c r="DG39" s="683"/>
      <c r="DH39" s="683"/>
      <c r="DI39" s="683"/>
      <c r="DJ39" s="683"/>
      <c r="DK39" s="684"/>
      <c r="DL39" s="656" t="s">
        <v>227</v>
      </c>
      <c r="DM39" s="683"/>
      <c r="DN39" s="683"/>
      <c r="DO39" s="683"/>
      <c r="DP39" s="683"/>
      <c r="DQ39" s="683"/>
      <c r="DR39" s="683"/>
      <c r="DS39" s="683"/>
      <c r="DT39" s="683"/>
      <c r="DU39" s="683"/>
      <c r="DV39" s="684"/>
      <c r="DW39" s="652" t="s">
        <v>227</v>
      </c>
      <c r="DX39" s="681"/>
      <c r="DY39" s="681"/>
      <c r="DZ39" s="681"/>
      <c r="EA39" s="681"/>
      <c r="EB39" s="681"/>
      <c r="EC39" s="682"/>
    </row>
    <row r="40" spans="2:133" ht="11.25" customHeight="1" x14ac:dyDescent="0.15">
      <c r="B40" s="644" t="s">
        <v>337</v>
      </c>
      <c r="C40" s="645"/>
      <c r="D40" s="645"/>
      <c r="E40" s="645"/>
      <c r="F40" s="645"/>
      <c r="G40" s="645"/>
      <c r="H40" s="645"/>
      <c r="I40" s="645"/>
      <c r="J40" s="645"/>
      <c r="K40" s="645"/>
      <c r="L40" s="645"/>
      <c r="M40" s="645"/>
      <c r="N40" s="645"/>
      <c r="O40" s="645"/>
      <c r="P40" s="645"/>
      <c r="Q40" s="646"/>
      <c r="R40" s="647" t="s">
        <v>227</v>
      </c>
      <c r="S40" s="648"/>
      <c r="T40" s="648"/>
      <c r="U40" s="648"/>
      <c r="V40" s="648"/>
      <c r="W40" s="648"/>
      <c r="X40" s="648"/>
      <c r="Y40" s="649"/>
      <c r="Z40" s="650" t="s">
        <v>233</v>
      </c>
      <c r="AA40" s="650"/>
      <c r="AB40" s="650"/>
      <c r="AC40" s="650"/>
      <c r="AD40" s="651" t="s">
        <v>227</v>
      </c>
      <c r="AE40" s="651"/>
      <c r="AF40" s="651"/>
      <c r="AG40" s="651"/>
      <c r="AH40" s="651"/>
      <c r="AI40" s="651"/>
      <c r="AJ40" s="651"/>
      <c r="AK40" s="651"/>
      <c r="AL40" s="652" t="s">
        <v>227</v>
      </c>
      <c r="AM40" s="653"/>
      <c r="AN40" s="653"/>
      <c r="AO40" s="654"/>
      <c r="AQ40" s="725" t="s">
        <v>338</v>
      </c>
      <c r="AR40" s="726"/>
      <c r="AS40" s="726"/>
      <c r="AT40" s="726"/>
      <c r="AU40" s="726"/>
      <c r="AV40" s="726"/>
      <c r="AW40" s="726"/>
      <c r="AX40" s="726"/>
      <c r="AY40" s="727"/>
      <c r="AZ40" s="647">
        <v>147668</v>
      </c>
      <c r="BA40" s="648"/>
      <c r="BB40" s="648"/>
      <c r="BC40" s="648"/>
      <c r="BD40" s="683"/>
      <c r="BE40" s="683"/>
      <c r="BF40" s="714"/>
      <c r="BG40" s="734" t="s">
        <v>339</v>
      </c>
      <c r="BH40" s="735"/>
      <c r="BI40" s="735"/>
      <c r="BJ40" s="735"/>
      <c r="BK40" s="735"/>
      <c r="BL40" s="236"/>
      <c r="BM40" s="663" t="s">
        <v>340</v>
      </c>
      <c r="BN40" s="663"/>
      <c r="BO40" s="663"/>
      <c r="BP40" s="663"/>
      <c r="BQ40" s="663"/>
      <c r="BR40" s="663"/>
      <c r="BS40" s="663"/>
      <c r="BT40" s="663"/>
      <c r="BU40" s="664"/>
      <c r="BV40" s="647">
        <v>97</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6845542</v>
      </c>
      <c r="CS40" s="648"/>
      <c r="CT40" s="648"/>
      <c r="CU40" s="648"/>
      <c r="CV40" s="648"/>
      <c r="CW40" s="648"/>
      <c r="CX40" s="648"/>
      <c r="CY40" s="649"/>
      <c r="CZ40" s="652">
        <v>1.7</v>
      </c>
      <c r="DA40" s="681"/>
      <c r="DB40" s="681"/>
      <c r="DC40" s="685"/>
      <c r="DD40" s="656">
        <v>2137016</v>
      </c>
      <c r="DE40" s="648"/>
      <c r="DF40" s="648"/>
      <c r="DG40" s="648"/>
      <c r="DH40" s="648"/>
      <c r="DI40" s="648"/>
      <c r="DJ40" s="648"/>
      <c r="DK40" s="649"/>
      <c r="DL40" s="656" t="s">
        <v>227</v>
      </c>
      <c r="DM40" s="648"/>
      <c r="DN40" s="648"/>
      <c r="DO40" s="648"/>
      <c r="DP40" s="648"/>
      <c r="DQ40" s="648"/>
      <c r="DR40" s="648"/>
      <c r="DS40" s="648"/>
      <c r="DT40" s="648"/>
      <c r="DU40" s="648"/>
      <c r="DV40" s="649"/>
      <c r="DW40" s="652" t="s">
        <v>227</v>
      </c>
      <c r="DX40" s="681"/>
      <c r="DY40" s="681"/>
      <c r="DZ40" s="681"/>
      <c r="EA40" s="681"/>
      <c r="EB40" s="681"/>
      <c r="EC40" s="682"/>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227</v>
      </c>
      <c r="S41" s="648"/>
      <c r="T41" s="648"/>
      <c r="U41" s="648"/>
      <c r="V41" s="648"/>
      <c r="W41" s="648"/>
      <c r="X41" s="648"/>
      <c r="Y41" s="649"/>
      <c r="Z41" s="650" t="s">
        <v>227</v>
      </c>
      <c r="AA41" s="650"/>
      <c r="AB41" s="650"/>
      <c r="AC41" s="650"/>
      <c r="AD41" s="651" t="s">
        <v>233</v>
      </c>
      <c r="AE41" s="651"/>
      <c r="AF41" s="651"/>
      <c r="AG41" s="651"/>
      <c r="AH41" s="651"/>
      <c r="AI41" s="651"/>
      <c r="AJ41" s="651"/>
      <c r="AK41" s="651"/>
      <c r="AL41" s="652" t="s">
        <v>227</v>
      </c>
      <c r="AM41" s="653"/>
      <c r="AN41" s="653"/>
      <c r="AO41" s="654"/>
      <c r="AQ41" s="725" t="s">
        <v>343</v>
      </c>
      <c r="AR41" s="726"/>
      <c r="AS41" s="726"/>
      <c r="AT41" s="726"/>
      <c r="AU41" s="726"/>
      <c r="AV41" s="726"/>
      <c r="AW41" s="726"/>
      <c r="AX41" s="726"/>
      <c r="AY41" s="727"/>
      <c r="AZ41" s="647">
        <v>5971705</v>
      </c>
      <c r="BA41" s="648"/>
      <c r="BB41" s="648"/>
      <c r="BC41" s="648"/>
      <c r="BD41" s="683"/>
      <c r="BE41" s="683"/>
      <c r="BF41" s="714"/>
      <c r="BG41" s="734"/>
      <c r="BH41" s="735"/>
      <c r="BI41" s="735"/>
      <c r="BJ41" s="735"/>
      <c r="BK41" s="735"/>
      <c r="BL41" s="236"/>
      <c r="BM41" s="663" t="s">
        <v>344</v>
      </c>
      <c r="BN41" s="663"/>
      <c r="BO41" s="663"/>
      <c r="BP41" s="663"/>
      <c r="BQ41" s="663"/>
      <c r="BR41" s="663"/>
      <c r="BS41" s="663"/>
      <c r="BT41" s="663"/>
      <c r="BU41" s="664"/>
      <c r="BV41" s="647">
        <v>2</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227</v>
      </c>
      <c r="DA41" s="681"/>
      <c r="DB41" s="681"/>
      <c r="DC41" s="685"/>
      <c r="DD41" s="656" t="s">
        <v>233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346</v>
      </c>
      <c r="C42" s="645"/>
      <c r="D42" s="645"/>
      <c r="E42" s="645"/>
      <c r="F42" s="645"/>
      <c r="G42" s="645"/>
      <c r="H42" s="645"/>
      <c r="I42" s="645"/>
      <c r="J42" s="645"/>
      <c r="K42" s="645"/>
      <c r="L42" s="645"/>
      <c r="M42" s="645"/>
      <c r="N42" s="645"/>
      <c r="O42" s="645"/>
      <c r="P42" s="645"/>
      <c r="Q42" s="646"/>
      <c r="R42" s="647">
        <v>18100000</v>
      </c>
      <c r="S42" s="648"/>
      <c r="T42" s="648"/>
      <c r="U42" s="648"/>
      <c r="V42" s="648"/>
      <c r="W42" s="648"/>
      <c r="X42" s="648"/>
      <c r="Y42" s="649"/>
      <c r="Z42" s="650">
        <v>4.2</v>
      </c>
      <c r="AA42" s="650"/>
      <c r="AB42" s="650"/>
      <c r="AC42" s="650"/>
      <c r="AD42" s="651" t="s">
        <v>227</v>
      </c>
      <c r="AE42" s="651"/>
      <c r="AF42" s="651"/>
      <c r="AG42" s="651"/>
      <c r="AH42" s="651"/>
      <c r="AI42" s="651"/>
      <c r="AJ42" s="651"/>
      <c r="AK42" s="651"/>
      <c r="AL42" s="652" t="s">
        <v>227</v>
      </c>
      <c r="AM42" s="653"/>
      <c r="AN42" s="653"/>
      <c r="AO42" s="654"/>
      <c r="AQ42" s="746" t="s">
        <v>347</v>
      </c>
      <c r="AR42" s="747"/>
      <c r="AS42" s="747"/>
      <c r="AT42" s="747"/>
      <c r="AU42" s="747"/>
      <c r="AV42" s="747"/>
      <c r="AW42" s="747"/>
      <c r="AX42" s="747"/>
      <c r="AY42" s="748"/>
      <c r="AZ42" s="738">
        <v>18702952</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360</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44540780</v>
      </c>
      <c r="CS42" s="648"/>
      <c r="CT42" s="648"/>
      <c r="CU42" s="648"/>
      <c r="CV42" s="648"/>
      <c r="CW42" s="648"/>
      <c r="CX42" s="648"/>
      <c r="CY42" s="649"/>
      <c r="CZ42" s="652">
        <v>10.7</v>
      </c>
      <c r="DA42" s="653"/>
      <c r="DB42" s="653"/>
      <c r="DC42" s="665"/>
      <c r="DD42" s="656">
        <v>8986882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350</v>
      </c>
      <c r="C43" s="698"/>
      <c r="D43" s="698"/>
      <c r="E43" s="698"/>
      <c r="F43" s="698"/>
      <c r="G43" s="698"/>
      <c r="H43" s="698"/>
      <c r="I43" s="698"/>
      <c r="J43" s="698"/>
      <c r="K43" s="698"/>
      <c r="L43" s="698"/>
      <c r="M43" s="698"/>
      <c r="N43" s="698"/>
      <c r="O43" s="698"/>
      <c r="P43" s="698"/>
      <c r="Q43" s="699"/>
      <c r="R43" s="738">
        <v>431751201</v>
      </c>
      <c r="S43" s="739"/>
      <c r="T43" s="739"/>
      <c r="U43" s="739"/>
      <c r="V43" s="739"/>
      <c r="W43" s="739"/>
      <c r="X43" s="739"/>
      <c r="Y43" s="740"/>
      <c r="Z43" s="741">
        <v>100</v>
      </c>
      <c r="AA43" s="741"/>
      <c r="AB43" s="741"/>
      <c r="AC43" s="741"/>
      <c r="AD43" s="742">
        <v>181937260</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1003636</v>
      </c>
      <c r="CS43" s="683"/>
      <c r="CT43" s="683"/>
      <c r="CU43" s="683"/>
      <c r="CV43" s="683"/>
      <c r="CW43" s="683"/>
      <c r="CX43" s="683"/>
      <c r="CY43" s="684"/>
      <c r="CZ43" s="652">
        <v>0.2</v>
      </c>
      <c r="DA43" s="681"/>
      <c r="DB43" s="681"/>
      <c r="DC43" s="685"/>
      <c r="DD43" s="656">
        <v>1003636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298</v>
      </c>
      <c r="CE44" s="760"/>
      <c r="CF44" s="644" t="s">
        <v>352</v>
      </c>
      <c r="CG44" s="645"/>
      <c r="CH44" s="645"/>
      <c r="CI44" s="645"/>
      <c r="CJ44" s="645"/>
      <c r="CK44" s="645"/>
      <c r="CL44" s="645"/>
      <c r="CM44" s="645"/>
      <c r="CN44" s="645"/>
      <c r="CO44" s="645"/>
      <c r="CP44" s="645"/>
      <c r="CQ44" s="646"/>
      <c r="CR44" s="647">
        <v>43674452</v>
      </c>
      <c r="CS44" s="648"/>
      <c r="CT44" s="648"/>
      <c r="CU44" s="648"/>
      <c r="CV44" s="648"/>
      <c r="CW44" s="648"/>
      <c r="CX44" s="648"/>
      <c r="CY44" s="649"/>
      <c r="CZ44" s="652">
        <v>10.5</v>
      </c>
      <c r="DA44" s="653"/>
      <c r="DB44" s="653"/>
      <c r="DC44" s="665"/>
      <c r="DD44" s="656">
        <v>8862725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18489550</v>
      </c>
      <c r="CS45" s="683"/>
      <c r="CT45" s="683"/>
      <c r="CU45" s="683"/>
      <c r="CV45" s="683"/>
      <c r="CW45" s="683"/>
      <c r="CX45" s="683"/>
      <c r="CY45" s="684"/>
      <c r="CZ45" s="652">
        <v>4.5</v>
      </c>
      <c r="DA45" s="681"/>
      <c r="DB45" s="681"/>
      <c r="DC45" s="685"/>
      <c r="DD45" s="656">
        <v>1229105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22488607</v>
      </c>
      <c r="CS46" s="648"/>
      <c r="CT46" s="648"/>
      <c r="CU46" s="648"/>
      <c r="CV46" s="648"/>
      <c r="CW46" s="648"/>
      <c r="CX46" s="648"/>
      <c r="CY46" s="649"/>
      <c r="CZ46" s="652">
        <v>5.4</v>
      </c>
      <c r="DA46" s="653"/>
      <c r="DB46" s="653"/>
      <c r="DC46" s="665"/>
      <c r="DD46" s="656">
        <v>7242266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v>866328</v>
      </c>
      <c r="CS47" s="683"/>
      <c r="CT47" s="683"/>
      <c r="CU47" s="683"/>
      <c r="CV47" s="683"/>
      <c r="CW47" s="683"/>
      <c r="CX47" s="683"/>
      <c r="CY47" s="684"/>
      <c r="CZ47" s="652">
        <v>0.2</v>
      </c>
      <c r="DA47" s="681"/>
      <c r="DB47" s="681"/>
      <c r="DC47" s="685"/>
      <c r="DD47" s="656">
        <v>124157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233</v>
      </c>
      <c r="CS48" s="648"/>
      <c r="CT48" s="648"/>
      <c r="CU48" s="648"/>
      <c r="CV48" s="648"/>
      <c r="CW48" s="648"/>
      <c r="CX48" s="648"/>
      <c r="CY48" s="649"/>
      <c r="CZ48" s="652" t="s">
        <v>227</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360</v>
      </c>
      <c r="CE49" s="698"/>
      <c r="CF49" s="698"/>
      <c r="CG49" s="698"/>
      <c r="CH49" s="698"/>
      <c r="CI49" s="698"/>
      <c r="CJ49" s="698"/>
      <c r="CK49" s="698"/>
      <c r="CL49" s="698"/>
      <c r="CM49" s="698"/>
      <c r="CN49" s="698"/>
      <c r="CO49" s="698"/>
      <c r="CP49" s="698"/>
      <c r="CQ49" s="699"/>
      <c r="CR49" s="738">
        <v>414502028</v>
      </c>
      <c r="CS49" s="718"/>
      <c r="CT49" s="718"/>
      <c r="CU49" s="718"/>
      <c r="CV49" s="718"/>
      <c r="CW49" s="718"/>
      <c r="CX49" s="718"/>
      <c r="CY49" s="749"/>
      <c r="CZ49" s="743">
        <v>100</v>
      </c>
      <c r="DA49" s="750"/>
      <c r="DB49" s="750"/>
      <c r="DC49" s="751"/>
      <c r="DD49" s="752">
        <v>215352680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oUNcmSR6mD+fL1YlpdlROCjOhItvQpaZpNhVSAYzILXw0rj9UJ8P3uwWHxFtjfcmhyljvtuNZBMy8y50UC8GA==" saltValue="k2NMmpEja99KSJMlgk1h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9" scale="65"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383</v>
      </c>
      <c r="C7" s="780"/>
      <c r="D7" s="780"/>
      <c r="E7" s="780"/>
      <c r="F7" s="780"/>
      <c r="G7" s="780"/>
      <c r="H7" s="780"/>
      <c r="I7" s="780"/>
      <c r="J7" s="780"/>
      <c r="K7" s="780"/>
      <c r="L7" s="780"/>
      <c r="M7" s="780"/>
      <c r="N7" s="780"/>
      <c r="O7" s="780"/>
      <c r="P7" s="781"/>
      <c r="Q7" s="782">
        <v>430839</v>
      </c>
      <c r="R7" s="783"/>
      <c r="S7" s="783"/>
      <c r="T7" s="783"/>
      <c r="U7" s="783"/>
      <c r="V7" s="783">
        <v>413238</v>
      </c>
      <c r="W7" s="783">
        <v>413237713</v>
      </c>
      <c r="X7" s="783">
        <v>413237713</v>
      </c>
      <c r="Y7" s="783">
        <v>413237713</v>
      </c>
      <c r="Z7" s="783">
        <v>413237713</v>
      </c>
      <c r="AA7" s="783">
        <v>17601</v>
      </c>
      <c r="AB7" s="783"/>
      <c r="AC7" s="783"/>
      <c r="AD7" s="783"/>
      <c r="AE7" s="784"/>
      <c r="AF7" s="785">
        <v>12596</v>
      </c>
      <c r="AG7" s="786">
        <v>0</v>
      </c>
      <c r="AH7" s="786">
        <v>413220112</v>
      </c>
      <c r="AI7" s="786">
        <v>17601</v>
      </c>
      <c r="AJ7" s="787">
        <v>0</v>
      </c>
      <c r="AK7" s="822">
        <v>7415</v>
      </c>
      <c r="AL7" s="823"/>
      <c r="AM7" s="823"/>
      <c r="AN7" s="823"/>
      <c r="AO7" s="823"/>
      <c r="AP7" s="823">
        <v>349360</v>
      </c>
      <c r="AQ7" s="823">
        <v>349359760</v>
      </c>
      <c r="AR7" s="823">
        <v>349359760</v>
      </c>
      <c r="AS7" s="823">
        <v>349359760</v>
      </c>
      <c r="AT7" s="823">
        <v>349359760</v>
      </c>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625</v>
      </c>
      <c r="BT7" s="827"/>
      <c r="BU7" s="827"/>
      <c r="BV7" s="827"/>
      <c r="BW7" s="827"/>
      <c r="BX7" s="827"/>
      <c r="BY7" s="827"/>
      <c r="BZ7" s="827"/>
      <c r="CA7" s="827"/>
      <c r="CB7" s="827"/>
      <c r="CC7" s="827"/>
      <c r="CD7" s="827"/>
      <c r="CE7" s="827"/>
      <c r="CF7" s="827"/>
      <c r="CG7" s="828"/>
      <c r="CH7" s="819">
        <v>10</v>
      </c>
      <c r="CI7" s="820"/>
      <c r="CJ7" s="820"/>
      <c r="CK7" s="820"/>
      <c r="CL7" s="821"/>
      <c r="CM7" s="819">
        <v>169</v>
      </c>
      <c r="CN7" s="820"/>
      <c r="CO7" s="820"/>
      <c r="CP7" s="820"/>
      <c r="CQ7" s="821"/>
      <c r="CR7" s="819">
        <v>100</v>
      </c>
      <c r="CS7" s="820"/>
      <c r="CT7" s="820"/>
      <c r="CU7" s="820"/>
      <c r="CV7" s="821"/>
      <c r="CW7" s="819">
        <v>5</v>
      </c>
      <c r="CX7" s="820"/>
      <c r="CY7" s="820"/>
      <c r="CZ7" s="820"/>
      <c r="DA7" s="821"/>
      <c r="DB7" s="819" t="s">
        <v>540</v>
      </c>
      <c r="DC7" s="820"/>
      <c r="DD7" s="820"/>
      <c r="DE7" s="820"/>
      <c r="DF7" s="821"/>
      <c r="DG7" s="819" t="s">
        <v>540</v>
      </c>
      <c r="DH7" s="820"/>
      <c r="DI7" s="820"/>
      <c r="DJ7" s="820"/>
      <c r="DK7" s="821"/>
      <c r="DL7" s="819" t="s">
        <v>540</v>
      </c>
      <c r="DM7" s="820"/>
      <c r="DN7" s="820"/>
      <c r="DO7" s="820"/>
      <c r="DP7" s="821"/>
      <c r="DQ7" s="819" t="s">
        <v>540</v>
      </c>
      <c r="DR7" s="820"/>
      <c r="DS7" s="820"/>
      <c r="DT7" s="820"/>
      <c r="DU7" s="821"/>
      <c r="DV7" s="800"/>
      <c r="DW7" s="801"/>
      <c r="DX7" s="801"/>
      <c r="DY7" s="801"/>
      <c r="DZ7" s="802"/>
      <c r="EA7" s="256"/>
    </row>
    <row r="8" spans="1:131" s="257" customFormat="1" ht="26.25" customHeight="1" x14ac:dyDescent="0.15">
      <c r="A8" s="263">
        <v>2</v>
      </c>
      <c r="B8" s="803" t="s">
        <v>384</v>
      </c>
      <c r="C8" s="804"/>
      <c r="D8" s="804"/>
      <c r="E8" s="804"/>
      <c r="F8" s="804"/>
      <c r="G8" s="804"/>
      <c r="H8" s="804"/>
      <c r="I8" s="804"/>
      <c r="J8" s="804"/>
      <c r="K8" s="804"/>
      <c r="L8" s="804"/>
      <c r="M8" s="804"/>
      <c r="N8" s="804"/>
      <c r="O8" s="804"/>
      <c r="P8" s="805"/>
      <c r="Q8" s="806">
        <v>38</v>
      </c>
      <c r="R8" s="807"/>
      <c r="S8" s="807"/>
      <c r="T8" s="807"/>
      <c r="U8" s="807"/>
      <c r="V8" s="807">
        <v>36</v>
      </c>
      <c r="W8" s="807">
        <v>36266</v>
      </c>
      <c r="X8" s="807">
        <v>36266</v>
      </c>
      <c r="Y8" s="807">
        <v>36266</v>
      </c>
      <c r="Z8" s="807">
        <v>36266</v>
      </c>
      <c r="AA8" s="807">
        <v>2</v>
      </c>
      <c r="AB8" s="807"/>
      <c r="AC8" s="807"/>
      <c r="AD8" s="807"/>
      <c r="AE8" s="808"/>
      <c r="AF8" s="809">
        <v>2</v>
      </c>
      <c r="AG8" s="810">
        <v>0</v>
      </c>
      <c r="AH8" s="810">
        <v>36264</v>
      </c>
      <c r="AI8" s="810">
        <v>2</v>
      </c>
      <c r="AJ8" s="811">
        <v>0</v>
      </c>
      <c r="AK8" s="812" t="s">
        <v>540</v>
      </c>
      <c r="AL8" s="813"/>
      <c r="AM8" s="813"/>
      <c r="AN8" s="813"/>
      <c r="AO8" s="813"/>
      <c r="AP8" s="813" t="s">
        <v>540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626</v>
      </c>
      <c r="BT8" s="817"/>
      <c r="BU8" s="817"/>
      <c r="BV8" s="817"/>
      <c r="BW8" s="817"/>
      <c r="BX8" s="817"/>
      <c r="BY8" s="817"/>
      <c r="BZ8" s="817"/>
      <c r="CA8" s="817"/>
      <c r="CB8" s="817"/>
      <c r="CC8" s="817"/>
      <c r="CD8" s="817"/>
      <c r="CE8" s="817"/>
      <c r="CF8" s="817"/>
      <c r="CG8" s="818"/>
      <c r="CH8" s="829">
        <v>4</v>
      </c>
      <c r="CI8" s="830"/>
      <c r="CJ8" s="830"/>
      <c r="CK8" s="830"/>
      <c r="CL8" s="831"/>
      <c r="CM8" s="829">
        <v>656</v>
      </c>
      <c r="CN8" s="830"/>
      <c r="CO8" s="830"/>
      <c r="CP8" s="830"/>
      <c r="CQ8" s="831"/>
      <c r="CR8" s="829">
        <v>189</v>
      </c>
      <c r="CS8" s="830"/>
      <c r="CT8" s="830"/>
      <c r="CU8" s="830"/>
      <c r="CV8" s="831"/>
      <c r="CW8" s="829" t="s">
        <v>540</v>
      </c>
      <c r="CX8" s="830"/>
      <c r="CY8" s="830"/>
      <c r="CZ8" s="830"/>
      <c r="DA8" s="831"/>
      <c r="DB8" s="829" t="s">
        <v>540</v>
      </c>
      <c r="DC8" s="830"/>
      <c r="DD8" s="830"/>
      <c r="DE8" s="830"/>
      <c r="DF8" s="831"/>
      <c r="DG8" s="829" t="s">
        <v>540</v>
      </c>
      <c r="DH8" s="830"/>
      <c r="DI8" s="830"/>
      <c r="DJ8" s="830"/>
      <c r="DK8" s="831"/>
      <c r="DL8" s="829" t="s">
        <v>540</v>
      </c>
      <c r="DM8" s="830"/>
      <c r="DN8" s="830"/>
      <c r="DO8" s="830"/>
      <c r="DP8" s="831"/>
      <c r="DQ8" s="829" t="s">
        <v>540</v>
      </c>
      <c r="DR8" s="830"/>
      <c r="DS8" s="830"/>
      <c r="DT8" s="830"/>
      <c r="DU8" s="831"/>
      <c r="DV8" s="832"/>
      <c r="DW8" s="833"/>
      <c r="DX8" s="833"/>
      <c r="DY8" s="833"/>
      <c r="DZ8" s="834"/>
      <c r="EA8" s="256"/>
    </row>
    <row r="9" spans="1:131" s="257" customFormat="1" ht="26.25" customHeight="1" x14ac:dyDescent="0.15">
      <c r="A9" s="263">
        <v>3</v>
      </c>
      <c r="B9" s="803" t="s">
        <v>385</v>
      </c>
      <c r="C9" s="804"/>
      <c r="D9" s="804"/>
      <c r="E9" s="804"/>
      <c r="F9" s="804"/>
      <c r="G9" s="804"/>
      <c r="H9" s="804"/>
      <c r="I9" s="804"/>
      <c r="J9" s="804"/>
      <c r="K9" s="804"/>
      <c r="L9" s="804"/>
      <c r="M9" s="804"/>
      <c r="N9" s="804"/>
      <c r="O9" s="804"/>
      <c r="P9" s="805"/>
      <c r="Q9" s="806">
        <v>12</v>
      </c>
      <c r="R9" s="807"/>
      <c r="S9" s="807"/>
      <c r="T9" s="807"/>
      <c r="U9" s="807"/>
      <c r="V9" s="807">
        <v>12</v>
      </c>
      <c r="W9" s="807">
        <v>11192</v>
      </c>
      <c r="X9" s="807">
        <v>11192</v>
      </c>
      <c r="Y9" s="807">
        <v>11192</v>
      </c>
      <c r="Z9" s="807">
        <v>11192</v>
      </c>
      <c r="AA9" s="807">
        <v>0</v>
      </c>
      <c r="AB9" s="807"/>
      <c r="AC9" s="807"/>
      <c r="AD9" s="807"/>
      <c r="AE9" s="808"/>
      <c r="AF9" s="809">
        <v>0</v>
      </c>
      <c r="AG9" s="810">
        <v>0</v>
      </c>
      <c r="AH9" s="810">
        <v>11192</v>
      </c>
      <c r="AI9" s="810">
        <v>0</v>
      </c>
      <c r="AJ9" s="811">
        <v>0</v>
      </c>
      <c r="AK9" s="812">
        <v>3</v>
      </c>
      <c r="AL9" s="813"/>
      <c r="AM9" s="813"/>
      <c r="AN9" s="813"/>
      <c r="AO9" s="813"/>
      <c r="AP9" s="813" t="s">
        <v>540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627</v>
      </c>
      <c r="BT9" s="817"/>
      <c r="BU9" s="817"/>
      <c r="BV9" s="817"/>
      <c r="BW9" s="817"/>
      <c r="BX9" s="817"/>
      <c r="BY9" s="817"/>
      <c r="BZ9" s="817"/>
      <c r="CA9" s="817"/>
      <c r="CB9" s="817"/>
      <c r="CC9" s="817"/>
      <c r="CD9" s="817"/>
      <c r="CE9" s="817"/>
      <c r="CF9" s="817"/>
      <c r="CG9" s="818"/>
      <c r="CH9" s="829">
        <v>64</v>
      </c>
      <c r="CI9" s="830"/>
      <c r="CJ9" s="830"/>
      <c r="CK9" s="830"/>
      <c r="CL9" s="831"/>
      <c r="CM9" s="829">
        <v>204</v>
      </c>
      <c r="CN9" s="830"/>
      <c r="CO9" s="830"/>
      <c r="CP9" s="830"/>
      <c r="CQ9" s="831"/>
      <c r="CR9" s="829">
        <v>50</v>
      </c>
      <c r="CS9" s="830"/>
      <c r="CT9" s="830"/>
      <c r="CU9" s="830"/>
      <c r="CV9" s="831"/>
      <c r="CW9" s="829">
        <v>28</v>
      </c>
      <c r="CX9" s="830"/>
      <c r="CY9" s="830"/>
      <c r="CZ9" s="830"/>
      <c r="DA9" s="831"/>
      <c r="DB9" s="829" t="s">
        <v>540</v>
      </c>
      <c r="DC9" s="830"/>
      <c r="DD9" s="830"/>
      <c r="DE9" s="830"/>
      <c r="DF9" s="831"/>
      <c r="DG9" s="829" t="s">
        <v>540</v>
      </c>
      <c r="DH9" s="830"/>
      <c r="DI9" s="830"/>
      <c r="DJ9" s="830"/>
      <c r="DK9" s="831"/>
      <c r="DL9" s="829" t="s">
        <v>540</v>
      </c>
      <c r="DM9" s="830"/>
      <c r="DN9" s="830"/>
      <c r="DO9" s="830"/>
      <c r="DP9" s="831"/>
      <c r="DQ9" s="829" t="s">
        <v>540</v>
      </c>
      <c r="DR9" s="830"/>
      <c r="DS9" s="830"/>
      <c r="DT9" s="830"/>
      <c r="DU9" s="831"/>
      <c r="DV9" s="832"/>
      <c r="DW9" s="833"/>
      <c r="DX9" s="833"/>
      <c r="DY9" s="833"/>
      <c r="DZ9" s="834"/>
      <c r="EA9" s="256"/>
    </row>
    <row r="10" spans="1:131" s="257" customFormat="1" ht="26.25" customHeight="1" x14ac:dyDescent="0.15">
      <c r="A10" s="263">
        <v>4</v>
      </c>
      <c r="B10" s="803" t="s">
        <v>386</v>
      </c>
      <c r="C10" s="804"/>
      <c r="D10" s="804"/>
      <c r="E10" s="804"/>
      <c r="F10" s="804"/>
      <c r="G10" s="804"/>
      <c r="H10" s="804"/>
      <c r="I10" s="804"/>
      <c r="J10" s="804"/>
      <c r="K10" s="804"/>
      <c r="L10" s="804"/>
      <c r="M10" s="804"/>
      <c r="N10" s="804"/>
      <c r="O10" s="804"/>
      <c r="P10" s="805"/>
      <c r="Q10" s="806">
        <v>141</v>
      </c>
      <c r="R10" s="807"/>
      <c r="S10" s="807"/>
      <c r="T10" s="807"/>
      <c r="U10" s="807"/>
      <c r="V10" s="807">
        <v>38</v>
      </c>
      <c r="W10" s="807">
        <v>37606</v>
      </c>
      <c r="X10" s="807">
        <v>37606</v>
      </c>
      <c r="Y10" s="807">
        <v>37606</v>
      </c>
      <c r="Z10" s="807">
        <v>37606</v>
      </c>
      <c r="AA10" s="807">
        <v>103</v>
      </c>
      <c r="AB10" s="807"/>
      <c r="AC10" s="807"/>
      <c r="AD10" s="807"/>
      <c r="AE10" s="808"/>
      <c r="AF10" s="809">
        <v>0</v>
      </c>
      <c r="AG10" s="810">
        <v>0</v>
      </c>
      <c r="AH10" s="810">
        <v>37503</v>
      </c>
      <c r="AI10" s="810">
        <v>103</v>
      </c>
      <c r="AJ10" s="811">
        <v>0</v>
      </c>
      <c r="AK10" s="812">
        <v>0</v>
      </c>
      <c r="AL10" s="813"/>
      <c r="AM10" s="813"/>
      <c r="AN10" s="813"/>
      <c r="AO10" s="813"/>
      <c r="AP10" s="813" t="s">
        <v>540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628</v>
      </c>
      <c r="BT10" s="817"/>
      <c r="BU10" s="817"/>
      <c r="BV10" s="817"/>
      <c r="BW10" s="817"/>
      <c r="BX10" s="817"/>
      <c r="BY10" s="817"/>
      <c r="BZ10" s="817"/>
      <c r="CA10" s="817"/>
      <c r="CB10" s="817"/>
      <c r="CC10" s="817"/>
      <c r="CD10" s="817"/>
      <c r="CE10" s="817"/>
      <c r="CF10" s="817"/>
      <c r="CG10" s="818"/>
      <c r="CH10" s="829">
        <v>-35</v>
      </c>
      <c r="CI10" s="830"/>
      <c r="CJ10" s="830"/>
      <c r="CK10" s="830"/>
      <c r="CL10" s="831"/>
      <c r="CM10" s="829">
        <v>640</v>
      </c>
      <c r="CN10" s="830"/>
      <c r="CO10" s="830"/>
      <c r="CP10" s="830"/>
      <c r="CQ10" s="831"/>
      <c r="CR10" s="829">
        <v>454</v>
      </c>
      <c r="CS10" s="830"/>
      <c r="CT10" s="830"/>
      <c r="CU10" s="830"/>
      <c r="CV10" s="831"/>
      <c r="CW10" s="829">
        <v>223</v>
      </c>
      <c r="CX10" s="830"/>
      <c r="CY10" s="830"/>
      <c r="CZ10" s="830"/>
      <c r="DA10" s="831"/>
      <c r="DB10" s="829" t="s">
        <v>540</v>
      </c>
      <c r="DC10" s="830"/>
      <c r="DD10" s="830"/>
      <c r="DE10" s="830"/>
      <c r="DF10" s="831"/>
      <c r="DG10" s="829" t="s">
        <v>540</v>
      </c>
      <c r="DH10" s="830"/>
      <c r="DI10" s="830"/>
      <c r="DJ10" s="830"/>
      <c r="DK10" s="831"/>
      <c r="DL10" s="829" t="s">
        <v>540</v>
      </c>
      <c r="DM10" s="830"/>
      <c r="DN10" s="830"/>
      <c r="DO10" s="830"/>
      <c r="DP10" s="831"/>
      <c r="DQ10" s="829" t="s">
        <v>540</v>
      </c>
      <c r="DR10" s="830"/>
      <c r="DS10" s="830"/>
      <c r="DT10" s="830"/>
      <c r="DU10" s="831"/>
      <c r="DV10" s="832"/>
      <c r="DW10" s="833"/>
      <c r="DX10" s="833"/>
      <c r="DY10" s="833"/>
      <c r="DZ10" s="834"/>
      <c r="EA10" s="256"/>
    </row>
    <row r="11" spans="1:131" s="257" customFormat="1" ht="26.25" customHeight="1" x14ac:dyDescent="0.15">
      <c r="A11" s="263">
        <v>5</v>
      </c>
      <c r="B11" s="803" t="s">
        <v>387</v>
      </c>
      <c r="C11" s="804"/>
      <c r="D11" s="804"/>
      <c r="E11" s="804"/>
      <c r="F11" s="804"/>
      <c r="G11" s="804"/>
      <c r="H11" s="804"/>
      <c r="I11" s="804"/>
      <c r="J11" s="804"/>
      <c r="K11" s="804"/>
      <c r="L11" s="804"/>
      <c r="M11" s="804"/>
      <c r="N11" s="804"/>
      <c r="O11" s="804"/>
      <c r="P11" s="805"/>
      <c r="Q11" s="806">
        <v>14</v>
      </c>
      <c r="R11" s="807"/>
      <c r="S11" s="807"/>
      <c r="T11" s="807"/>
      <c r="U11" s="807"/>
      <c r="V11" s="807">
        <v>12</v>
      </c>
      <c r="W11" s="807">
        <v>11122</v>
      </c>
      <c r="X11" s="807">
        <v>11122</v>
      </c>
      <c r="Y11" s="807">
        <v>11122</v>
      </c>
      <c r="Z11" s="807">
        <v>11122</v>
      </c>
      <c r="AA11" s="807">
        <v>2</v>
      </c>
      <c r="AB11" s="807"/>
      <c r="AC11" s="807"/>
      <c r="AD11" s="807"/>
      <c r="AE11" s="808"/>
      <c r="AF11" s="809">
        <v>0</v>
      </c>
      <c r="AG11" s="810">
        <v>0</v>
      </c>
      <c r="AH11" s="810">
        <v>11120</v>
      </c>
      <c r="AI11" s="810">
        <v>2</v>
      </c>
      <c r="AJ11" s="811">
        <v>0</v>
      </c>
      <c r="AK11" s="812">
        <v>0</v>
      </c>
      <c r="AL11" s="813"/>
      <c r="AM11" s="813"/>
      <c r="AN11" s="813"/>
      <c r="AO11" s="813"/>
      <c r="AP11" s="813" t="s">
        <v>540</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629</v>
      </c>
      <c r="BT11" s="817"/>
      <c r="BU11" s="817"/>
      <c r="BV11" s="817"/>
      <c r="BW11" s="817"/>
      <c r="BX11" s="817"/>
      <c r="BY11" s="817"/>
      <c r="BZ11" s="817"/>
      <c r="CA11" s="817"/>
      <c r="CB11" s="817"/>
      <c r="CC11" s="817"/>
      <c r="CD11" s="817"/>
      <c r="CE11" s="817"/>
      <c r="CF11" s="817"/>
      <c r="CG11" s="818"/>
      <c r="CH11" s="829">
        <v>0</v>
      </c>
      <c r="CI11" s="830"/>
      <c r="CJ11" s="830"/>
      <c r="CK11" s="830"/>
      <c r="CL11" s="831"/>
      <c r="CM11" s="829">
        <v>266</v>
      </c>
      <c r="CN11" s="830"/>
      <c r="CO11" s="830"/>
      <c r="CP11" s="830"/>
      <c r="CQ11" s="831"/>
      <c r="CR11" s="829">
        <v>230</v>
      </c>
      <c r="CS11" s="830"/>
      <c r="CT11" s="830"/>
      <c r="CU11" s="830"/>
      <c r="CV11" s="831"/>
      <c r="CW11" s="829" t="s">
        <v>540</v>
      </c>
      <c r="CX11" s="830"/>
      <c r="CY11" s="830"/>
      <c r="CZ11" s="830"/>
      <c r="DA11" s="831"/>
      <c r="DB11" s="829" t="s">
        <v>540</v>
      </c>
      <c r="DC11" s="830"/>
      <c r="DD11" s="830"/>
      <c r="DE11" s="830"/>
      <c r="DF11" s="831"/>
      <c r="DG11" s="829" t="s">
        <v>540</v>
      </c>
      <c r="DH11" s="830"/>
      <c r="DI11" s="830"/>
      <c r="DJ11" s="830"/>
      <c r="DK11" s="831"/>
      <c r="DL11" s="829" t="s">
        <v>540</v>
      </c>
      <c r="DM11" s="830"/>
      <c r="DN11" s="830"/>
      <c r="DO11" s="830"/>
      <c r="DP11" s="831"/>
      <c r="DQ11" s="829" t="s">
        <v>540</v>
      </c>
      <c r="DR11" s="830"/>
      <c r="DS11" s="830"/>
      <c r="DT11" s="830"/>
      <c r="DU11" s="831"/>
      <c r="DV11" s="832"/>
      <c r="DW11" s="833"/>
      <c r="DX11" s="833"/>
      <c r="DY11" s="833"/>
      <c r="DZ11" s="834"/>
      <c r="EA11" s="256"/>
    </row>
    <row r="12" spans="1:131" s="257" customFormat="1" ht="26.25" customHeight="1" x14ac:dyDescent="0.15">
      <c r="A12" s="263">
        <v>6</v>
      </c>
      <c r="B12" s="803" t="s">
        <v>388</v>
      </c>
      <c r="C12" s="804"/>
      <c r="D12" s="804"/>
      <c r="E12" s="804"/>
      <c r="F12" s="804"/>
      <c r="G12" s="804"/>
      <c r="H12" s="804"/>
      <c r="I12" s="804"/>
      <c r="J12" s="804"/>
      <c r="K12" s="804"/>
      <c r="L12" s="804"/>
      <c r="M12" s="804"/>
      <c r="N12" s="804"/>
      <c r="O12" s="804"/>
      <c r="P12" s="805"/>
      <c r="Q12" s="806">
        <v>328</v>
      </c>
      <c r="R12" s="807"/>
      <c r="S12" s="807"/>
      <c r="T12" s="807"/>
      <c r="U12" s="807"/>
      <c r="V12" s="807">
        <v>119</v>
      </c>
      <c r="W12" s="807">
        <v>118715</v>
      </c>
      <c r="X12" s="807">
        <v>118715</v>
      </c>
      <c r="Y12" s="807">
        <v>118715</v>
      </c>
      <c r="Z12" s="807">
        <v>118715</v>
      </c>
      <c r="AA12" s="807">
        <v>209</v>
      </c>
      <c r="AB12" s="807"/>
      <c r="AC12" s="807"/>
      <c r="AD12" s="807"/>
      <c r="AE12" s="808"/>
      <c r="AF12" s="809">
        <v>0</v>
      </c>
      <c r="AG12" s="810">
        <v>0</v>
      </c>
      <c r="AH12" s="810">
        <v>118506</v>
      </c>
      <c r="AI12" s="810">
        <v>209</v>
      </c>
      <c r="AJ12" s="811">
        <v>0</v>
      </c>
      <c r="AK12" s="812">
        <v>4</v>
      </c>
      <c r="AL12" s="813"/>
      <c r="AM12" s="813"/>
      <c r="AN12" s="813"/>
      <c r="AO12" s="813"/>
      <c r="AP12" s="813">
        <v>848</v>
      </c>
      <c r="AQ12" s="813">
        <v>848419</v>
      </c>
      <c r="AR12" s="813">
        <v>848419</v>
      </c>
      <c r="AS12" s="813">
        <v>848419</v>
      </c>
      <c r="AT12" s="813">
        <v>848419</v>
      </c>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630</v>
      </c>
      <c r="BT12" s="817"/>
      <c r="BU12" s="817"/>
      <c r="BV12" s="817"/>
      <c r="BW12" s="817"/>
      <c r="BX12" s="817"/>
      <c r="BY12" s="817"/>
      <c r="BZ12" s="817"/>
      <c r="CA12" s="817"/>
      <c r="CB12" s="817"/>
      <c r="CC12" s="817"/>
      <c r="CD12" s="817"/>
      <c r="CE12" s="817"/>
      <c r="CF12" s="817"/>
      <c r="CG12" s="818"/>
      <c r="CH12" s="829">
        <v>27</v>
      </c>
      <c r="CI12" s="830"/>
      <c r="CJ12" s="830"/>
      <c r="CK12" s="830"/>
      <c r="CL12" s="831"/>
      <c r="CM12" s="829">
        <v>901</v>
      </c>
      <c r="CN12" s="830"/>
      <c r="CO12" s="830"/>
      <c r="CP12" s="830"/>
      <c r="CQ12" s="831"/>
      <c r="CR12" s="829">
        <v>100</v>
      </c>
      <c r="CS12" s="830"/>
      <c r="CT12" s="830"/>
      <c r="CU12" s="830"/>
      <c r="CV12" s="831"/>
      <c r="CW12" s="829">
        <v>43</v>
      </c>
      <c r="CX12" s="830"/>
      <c r="CY12" s="830"/>
      <c r="CZ12" s="830"/>
      <c r="DA12" s="831"/>
      <c r="DB12" s="829" t="s">
        <v>540</v>
      </c>
      <c r="DC12" s="830"/>
      <c r="DD12" s="830"/>
      <c r="DE12" s="830"/>
      <c r="DF12" s="831"/>
      <c r="DG12" s="829" t="s">
        <v>540</v>
      </c>
      <c r="DH12" s="830"/>
      <c r="DI12" s="830"/>
      <c r="DJ12" s="830"/>
      <c r="DK12" s="831"/>
      <c r="DL12" s="829" t="s">
        <v>540</v>
      </c>
      <c r="DM12" s="830"/>
      <c r="DN12" s="830"/>
      <c r="DO12" s="830"/>
      <c r="DP12" s="831"/>
      <c r="DQ12" s="829" t="s">
        <v>540</v>
      </c>
      <c r="DR12" s="830"/>
      <c r="DS12" s="830"/>
      <c r="DT12" s="830"/>
      <c r="DU12" s="831"/>
      <c r="DV12" s="832"/>
      <c r="DW12" s="833"/>
      <c r="DX12" s="833"/>
      <c r="DY12" s="833"/>
      <c r="DZ12" s="834"/>
      <c r="EA12" s="256"/>
    </row>
    <row r="13" spans="1:131" s="257" customFormat="1" ht="26.25" customHeight="1" x14ac:dyDescent="0.15">
      <c r="A13" s="263">
        <v>7</v>
      </c>
      <c r="B13" s="803" t="s">
        <v>389</v>
      </c>
      <c r="C13" s="804"/>
      <c r="D13" s="804"/>
      <c r="E13" s="804"/>
      <c r="F13" s="804"/>
      <c r="G13" s="804"/>
      <c r="H13" s="804"/>
      <c r="I13" s="804"/>
      <c r="J13" s="804"/>
      <c r="K13" s="804"/>
      <c r="L13" s="804"/>
      <c r="M13" s="804"/>
      <c r="N13" s="804"/>
      <c r="O13" s="804"/>
      <c r="P13" s="805"/>
      <c r="Q13" s="806">
        <v>39029</v>
      </c>
      <c r="R13" s="807"/>
      <c r="S13" s="807"/>
      <c r="T13" s="807"/>
      <c r="U13" s="807"/>
      <c r="V13" s="807">
        <v>39029</v>
      </c>
      <c r="W13" s="807">
        <v>39029345</v>
      </c>
      <c r="X13" s="807">
        <v>39029345</v>
      </c>
      <c r="Y13" s="807">
        <v>39029345</v>
      </c>
      <c r="Z13" s="807">
        <v>39029345</v>
      </c>
      <c r="AA13" s="807">
        <v>0</v>
      </c>
      <c r="AB13" s="807"/>
      <c r="AC13" s="807"/>
      <c r="AD13" s="807"/>
      <c r="AE13" s="808"/>
      <c r="AF13" s="809">
        <v>0</v>
      </c>
      <c r="AG13" s="810">
        <v>0</v>
      </c>
      <c r="AH13" s="810">
        <v>39029345</v>
      </c>
      <c r="AI13" s="810">
        <v>0</v>
      </c>
      <c r="AJ13" s="811">
        <v>0</v>
      </c>
      <c r="AK13" s="812">
        <v>36680</v>
      </c>
      <c r="AL13" s="813"/>
      <c r="AM13" s="813"/>
      <c r="AN13" s="813"/>
      <c r="AO13" s="813"/>
      <c r="AP13" s="813" t="s">
        <v>540</v>
      </c>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631</v>
      </c>
      <c r="BT13" s="817"/>
      <c r="BU13" s="817"/>
      <c r="BV13" s="817"/>
      <c r="BW13" s="817"/>
      <c r="BX13" s="817"/>
      <c r="BY13" s="817"/>
      <c r="BZ13" s="817"/>
      <c r="CA13" s="817"/>
      <c r="CB13" s="817"/>
      <c r="CC13" s="817"/>
      <c r="CD13" s="817"/>
      <c r="CE13" s="817"/>
      <c r="CF13" s="817"/>
      <c r="CG13" s="818"/>
      <c r="CH13" s="829">
        <v>-43</v>
      </c>
      <c r="CI13" s="830"/>
      <c r="CJ13" s="830"/>
      <c r="CK13" s="830"/>
      <c r="CL13" s="831"/>
      <c r="CM13" s="829">
        <v>1205</v>
      </c>
      <c r="CN13" s="830"/>
      <c r="CO13" s="830"/>
      <c r="CP13" s="830"/>
      <c r="CQ13" s="831"/>
      <c r="CR13" s="829">
        <v>50</v>
      </c>
      <c r="CS13" s="830"/>
      <c r="CT13" s="830"/>
      <c r="CU13" s="830"/>
      <c r="CV13" s="831"/>
      <c r="CW13" s="829" t="s">
        <v>540</v>
      </c>
      <c r="CX13" s="830"/>
      <c r="CY13" s="830"/>
      <c r="CZ13" s="830"/>
      <c r="DA13" s="831"/>
      <c r="DB13" s="829" t="s">
        <v>540</v>
      </c>
      <c r="DC13" s="830"/>
      <c r="DD13" s="830"/>
      <c r="DE13" s="830"/>
      <c r="DF13" s="831"/>
      <c r="DG13" s="829" t="s">
        <v>540</v>
      </c>
      <c r="DH13" s="830"/>
      <c r="DI13" s="830"/>
      <c r="DJ13" s="830"/>
      <c r="DK13" s="831"/>
      <c r="DL13" s="829" t="s">
        <v>540</v>
      </c>
      <c r="DM13" s="830"/>
      <c r="DN13" s="830"/>
      <c r="DO13" s="830"/>
      <c r="DP13" s="831"/>
      <c r="DQ13" s="829" t="s">
        <v>540</v>
      </c>
      <c r="DR13" s="830"/>
      <c r="DS13" s="830"/>
      <c r="DT13" s="830"/>
      <c r="DU13" s="831"/>
      <c r="DV13" s="832"/>
      <c r="DW13" s="833"/>
      <c r="DX13" s="833"/>
      <c r="DY13" s="833"/>
      <c r="DZ13" s="834"/>
      <c r="EA13" s="256"/>
    </row>
    <row r="14" spans="1:131" s="257" customFormat="1" ht="26.25" customHeight="1" x14ac:dyDescent="0.15">
      <c r="A14" s="263">
        <v>8</v>
      </c>
      <c r="B14" s="803" t="s">
        <v>390</v>
      </c>
      <c r="C14" s="804"/>
      <c r="D14" s="804"/>
      <c r="E14" s="804"/>
      <c r="F14" s="804"/>
      <c r="G14" s="804"/>
      <c r="H14" s="804"/>
      <c r="I14" s="804"/>
      <c r="J14" s="804"/>
      <c r="K14" s="804"/>
      <c r="L14" s="804"/>
      <c r="M14" s="804"/>
      <c r="N14" s="804"/>
      <c r="O14" s="804"/>
      <c r="P14" s="805"/>
      <c r="Q14" s="806">
        <v>1478</v>
      </c>
      <c r="R14" s="807"/>
      <c r="S14" s="807"/>
      <c r="T14" s="807"/>
      <c r="U14" s="807"/>
      <c r="V14" s="807">
        <v>1478</v>
      </c>
      <c r="W14" s="807">
        <v>1477674</v>
      </c>
      <c r="X14" s="807">
        <v>1477674</v>
      </c>
      <c r="Y14" s="807">
        <v>1477674</v>
      </c>
      <c r="Z14" s="807">
        <v>1477674</v>
      </c>
      <c r="AA14" s="807">
        <v>0</v>
      </c>
      <c r="AB14" s="807"/>
      <c r="AC14" s="807"/>
      <c r="AD14" s="807"/>
      <c r="AE14" s="808"/>
      <c r="AF14" s="809">
        <v>0</v>
      </c>
      <c r="AG14" s="810">
        <v>0</v>
      </c>
      <c r="AH14" s="810">
        <v>1477674</v>
      </c>
      <c r="AI14" s="810">
        <v>0</v>
      </c>
      <c r="AJ14" s="811">
        <v>0</v>
      </c>
      <c r="AK14" s="812">
        <v>0</v>
      </c>
      <c r="AL14" s="813"/>
      <c r="AM14" s="813"/>
      <c r="AN14" s="813"/>
      <c r="AO14" s="813"/>
      <c r="AP14" s="813">
        <v>13028</v>
      </c>
      <c r="AQ14" s="813">
        <v>13027836</v>
      </c>
      <c r="AR14" s="813">
        <v>13027836</v>
      </c>
      <c r="AS14" s="813">
        <v>13027836</v>
      </c>
      <c r="AT14" s="813">
        <v>13027836</v>
      </c>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632</v>
      </c>
      <c r="BT14" s="817"/>
      <c r="BU14" s="817"/>
      <c r="BV14" s="817"/>
      <c r="BW14" s="817"/>
      <c r="BX14" s="817"/>
      <c r="BY14" s="817"/>
      <c r="BZ14" s="817"/>
      <c r="CA14" s="817"/>
      <c r="CB14" s="817"/>
      <c r="CC14" s="817"/>
      <c r="CD14" s="817"/>
      <c r="CE14" s="817"/>
      <c r="CF14" s="817"/>
      <c r="CG14" s="818"/>
      <c r="CH14" s="829">
        <v>8</v>
      </c>
      <c r="CI14" s="830"/>
      <c r="CJ14" s="830"/>
      <c r="CK14" s="830"/>
      <c r="CL14" s="831"/>
      <c r="CM14" s="829">
        <v>40</v>
      </c>
      <c r="CN14" s="830"/>
      <c r="CO14" s="830"/>
      <c r="CP14" s="830"/>
      <c r="CQ14" s="831"/>
      <c r="CR14" s="829">
        <v>5</v>
      </c>
      <c r="CS14" s="830"/>
      <c r="CT14" s="830"/>
      <c r="CU14" s="830"/>
      <c r="CV14" s="831"/>
      <c r="CW14" s="829" t="s">
        <v>540</v>
      </c>
      <c r="CX14" s="830"/>
      <c r="CY14" s="830"/>
      <c r="CZ14" s="830"/>
      <c r="DA14" s="831"/>
      <c r="DB14" s="829" t="s">
        <v>540</v>
      </c>
      <c r="DC14" s="830"/>
      <c r="DD14" s="830"/>
      <c r="DE14" s="830"/>
      <c r="DF14" s="831"/>
      <c r="DG14" s="829" t="s">
        <v>540</v>
      </c>
      <c r="DH14" s="830"/>
      <c r="DI14" s="830"/>
      <c r="DJ14" s="830"/>
      <c r="DK14" s="831"/>
      <c r="DL14" s="829" t="s">
        <v>540</v>
      </c>
      <c r="DM14" s="830"/>
      <c r="DN14" s="830"/>
      <c r="DO14" s="830"/>
      <c r="DP14" s="831"/>
      <c r="DQ14" s="829" t="s">
        <v>540</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633</v>
      </c>
      <c r="BT15" s="817"/>
      <c r="BU15" s="817"/>
      <c r="BV15" s="817"/>
      <c r="BW15" s="817"/>
      <c r="BX15" s="817"/>
      <c r="BY15" s="817"/>
      <c r="BZ15" s="817"/>
      <c r="CA15" s="817"/>
      <c r="CB15" s="817"/>
      <c r="CC15" s="817"/>
      <c r="CD15" s="817"/>
      <c r="CE15" s="817"/>
      <c r="CF15" s="817"/>
      <c r="CG15" s="818"/>
      <c r="CH15" s="829">
        <v>-6</v>
      </c>
      <c r="CI15" s="830"/>
      <c r="CJ15" s="830"/>
      <c r="CK15" s="830"/>
      <c r="CL15" s="831"/>
      <c r="CM15" s="829">
        <v>87</v>
      </c>
      <c r="CN15" s="830"/>
      <c r="CO15" s="830"/>
      <c r="CP15" s="830"/>
      <c r="CQ15" s="831"/>
      <c r="CR15" s="829">
        <v>6</v>
      </c>
      <c r="CS15" s="830"/>
      <c r="CT15" s="830"/>
      <c r="CU15" s="830"/>
      <c r="CV15" s="831"/>
      <c r="CW15" s="829" t="s">
        <v>540</v>
      </c>
      <c r="CX15" s="830"/>
      <c r="CY15" s="830"/>
      <c r="CZ15" s="830"/>
      <c r="DA15" s="831"/>
      <c r="DB15" s="829" t="s">
        <v>540</v>
      </c>
      <c r="DC15" s="830"/>
      <c r="DD15" s="830"/>
      <c r="DE15" s="830"/>
      <c r="DF15" s="831"/>
      <c r="DG15" s="829" t="s">
        <v>540</v>
      </c>
      <c r="DH15" s="830"/>
      <c r="DI15" s="830"/>
      <c r="DJ15" s="830"/>
      <c r="DK15" s="831"/>
      <c r="DL15" s="829" t="s">
        <v>540</v>
      </c>
      <c r="DM15" s="830"/>
      <c r="DN15" s="830"/>
      <c r="DO15" s="830"/>
      <c r="DP15" s="831"/>
      <c r="DQ15" s="829" t="s">
        <v>540</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634</v>
      </c>
      <c r="BT16" s="817"/>
      <c r="BU16" s="817"/>
      <c r="BV16" s="817"/>
      <c r="BW16" s="817"/>
      <c r="BX16" s="817"/>
      <c r="BY16" s="817"/>
      <c r="BZ16" s="817"/>
      <c r="CA16" s="817"/>
      <c r="CB16" s="817"/>
      <c r="CC16" s="817"/>
      <c r="CD16" s="817"/>
      <c r="CE16" s="817"/>
      <c r="CF16" s="817"/>
      <c r="CG16" s="818"/>
      <c r="CH16" s="829">
        <v>22</v>
      </c>
      <c r="CI16" s="830"/>
      <c r="CJ16" s="830"/>
      <c r="CK16" s="830"/>
      <c r="CL16" s="831"/>
      <c r="CM16" s="829">
        <v>211</v>
      </c>
      <c r="CN16" s="830"/>
      <c r="CO16" s="830"/>
      <c r="CP16" s="830"/>
      <c r="CQ16" s="831"/>
      <c r="CR16" s="829">
        <v>7</v>
      </c>
      <c r="CS16" s="830"/>
      <c r="CT16" s="830"/>
      <c r="CU16" s="830"/>
      <c r="CV16" s="831"/>
      <c r="CW16" s="829" t="s">
        <v>540</v>
      </c>
      <c r="CX16" s="830"/>
      <c r="CY16" s="830"/>
      <c r="CZ16" s="830"/>
      <c r="DA16" s="831"/>
      <c r="DB16" s="829" t="s">
        <v>540</v>
      </c>
      <c r="DC16" s="830"/>
      <c r="DD16" s="830"/>
      <c r="DE16" s="830"/>
      <c r="DF16" s="831"/>
      <c r="DG16" s="829" t="s">
        <v>540</v>
      </c>
      <c r="DH16" s="830"/>
      <c r="DI16" s="830"/>
      <c r="DJ16" s="830"/>
      <c r="DK16" s="831"/>
      <c r="DL16" s="829" t="s">
        <v>540</v>
      </c>
      <c r="DM16" s="830"/>
      <c r="DN16" s="830"/>
      <c r="DO16" s="830"/>
      <c r="DP16" s="831"/>
      <c r="DQ16" s="829" t="s">
        <v>540</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635</v>
      </c>
      <c r="BT17" s="817"/>
      <c r="BU17" s="817"/>
      <c r="BV17" s="817"/>
      <c r="BW17" s="817"/>
      <c r="BX17" s="817"/>
      <c r="BY17" s="817"/>
      <c r="BZ17" s="817"/>
      <c r="CA17" s="817"/>
      <c r="CB17" s="817"/>
      <c r="CC17" s="817"/>
      <c r="CD17" s="817"/>
      <c r="CE17" s="817"/>
      <c r="CF17" s="817"/>
      <c r="CG17" s="818"/>
      <c r="CH17" s="829">
        <v>-3</v>
      </c>
      <c r="CI17" s="830"/>
      <c r="CJ17" s="830"/>
      <c r="CK17" s="830"/>
      <c r="CL17" s="831"/>
      <c r="CM17" s="829">
        <v>962</v>
      </c>
      <c r="CN17" s="830"/>
      <c r="CO17" s="830"/>
      <c r="CP17" s="830"/>
      <c r="CQ17" s="831"/>
      <c r="CR17" s="829">
        <v>20</v>
      </c>
      <c r="CS17" s="830"/>
      <c r="CT17" s="830"/>
      <c r="CU17" s="830"/>
      <c r="CV17" s="831"/>
      <c r="CW17" s="829" t="s">
        <v>540</v>
      </c>
      <c r="CX17" s="830"/>
      <c r="CY17" s="830"/>
      <c r="CZ17" s="830"/>
      <c r="DA17" s="831"/>
      <c r="DB17" s="829">
        <v>4000</v>
      </c>
      <c r="DC17" s="830"/>
      <c r="DD17" s="830"/>
      <c r="DE17" s="830"/>
      <c r="DF17" s="831"/>
      <c r="DG17" s="829" t="s">
        <v>540</v>
      </c>
      <c r="DH17" s="830"/>
      <c r="DI17" s="830"/>
      <c r="DJ17" s="830"/>
      <c r="DK17" s="831"/>
      <c r="DL17" s="829" t="s">
        <v>540</v>
      </c>
      <c r="DM17" s="830"/>
      <c r="DN17" s="830"/>
      <c r="DO17" s="830"/>
      <c r="DP17" s="831"/>
      <c r="DQ17" s="829" t="s">
        <v>540</v>
      </c>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636</v>
      </c>
      <c r="BT18" s="817"/>
      <c r="BU18" s="817"/>
      <c r="BV18" s="817"/>
      <c r="BW18" s="817"/>
      <c r="BX18" s="817"/>
      <c r="BY18" s="817"/>
      <c r="BZ18" s="817"/>
      <c r="CA18" s="817"/>
      <c r="CB18" s="817"/>
      <c r="CC18" s="817"/>
      <c r="CD18" s="817"/>
      <c r="CE18" s="817"/>
      <c r="CF18" s="817"/>
      <c r="CG18" s="818"/>
      <c r="CH18" s="829">
        <v>-20</v>
      </c>
      <c r="CI18" s="830"/>
      <c r="CJ18" s="830"/>
      <c r="CK18" s="830"/>
      <c r="CL18" s="831"/>
      <c r="CM18" s="829">
        <v>3127</v>
      </c>
      <c r="CN18" s="830"/>
      <c r="CO18" s="830"/>
      <c r="CP18" s="830"/>
      <c r="CQ18" s="831"/>
      <c r="CR18" s="829">
        <v>1540</v>
      </c>
      <c r="CS18" s="830"/>
      <c r="CT18" s="830"/>
      <c r="CU18" s="830"/>
      <c r="CV18" s="831"/>
      <c r="CW18" s="829" t="s">
        <v>540</v>
      </c>
      <c r="CX18" s="830"/>
      <c r="CY18" s="830"/>
      <c r="CZ18" s="830"/>
      <c r="DA18" s="831"/>
      <c r="DB18" s="829" t="s">
        <v>540</v>
      </c>
      <c r="DC18" s="830"/>
      <c r="DD18" s="830"/>
      <c r="DE18" s="830"/>
      <c r="DF18" s="831"/>
      <c r="DG18" s="829" t="s">
        <v>540</v>
      </c>
      <c r="DH18" s="830"/>
      <c r="DI18" s="830"/>
      <c r="DJ18" s="830"/>
      <c r="DK18" s="831"/>
      <c r="DL18" s="829" t="s">
        <v>540</v>
      </c>
      <c r="DM18" s="830"/>
      <c r="DN18" s="830"/>
      <c r="DO18" s="830"/>
      <c r="DP18" s="831"/>
      <c r="DQ18" s="829" t="s">
        <v>540</v>
      </c>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t="s">
        <v>637</v>
      </c>
      <c r="BT19" s="817"/>
      <c r="BU19" s="817"/>
      <c r="BV19" s="817"/>
      <c r="BW19" s="817"/>
      <c r="BX19" s="817"/>
      <c r="BY19" s="817"/>
      <c r="BZ19" s="817"/>
      <c r="CA19" s="817"/>
      <c r="CB19" s="817"/>
      <c r="CC19" s="817"/>
      <c r="CD19" s="817"/>
      <c r="CE19" s="817"/>
      <c r="CF19" s="817"/>
      <c r="CG19" s="818"/>
      <c r="CH19" s="829">
        <v>1061</v>
      </c>
      <c r="CI19" s="830"/>
      <c r="CJ19" s="830"/>
      <c r="CK19" s="830"/>
      <c r="CL19" s="831"/>
      <c r="CM19" s="829">
        <v>1996</v>
      </c>
      <c r="CN19" s="830"/>
      <c r="CO19" s="830"/>
      <c r="CP19" s="830"/>
      <c r="CQ19" s="831"/>
      <c r="CR19" s="829">
        <v>2322</v>
      </c>
      <c r="CS19" s="830"/>
      <c r="CT19" s="830"/>
      <c r="CU19" s="830"/>
      <c r="CV19" s="831"/>
      <c r="CW19" s="829">
        <v>872</v>
      </c>
      <c r="CX19" s="830"/>
      <c r="CY19" s="830"/>
      <c r="CZ19" s="830"/>
      <c r="DA19" s="831"/>
      <c r="DB19" s="829">
        <v>13777</v>
      </c>
      <c r="DC19" s="830"/>
      <c r="DD19" s="830"/>
      <c r="DE19" s="830"/>
      <c r="DF19" s="831"/>
      <c r="DG19" s="829" t="s">
        <v>540</v>
      </c>
      <c r="DH19" s="830"/>
      <c r="DI19" s="830"/>
      <c r="DJ19" s="830"/>
      <c r="DK19" s="831"/>
      <c r="DL19" s="829" t="s">
        <v>540</v>
      </c>
      <c r="DM19" s="830"/>
      <c r="DN19" s="830"/>
      <c r="DO19" s="830"/>
      <c r="DP19" s="831"/>
      <c r="DQ19" s="829">
        <v>326</v>
      </c>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638</v>
      </c>
      <c r="BT20" s="817"/>
      <c r="BU20" s="817"/>
      <c r="BV20" s="817"/>
      <c r="BW20" s="817"/>
      <c r="BX20" s="817"/>
      <c r="BY20" s="817"/>
      <c r="BZ20" s="817"/>
      <c r="CA20" s="817"/>
      <c r="CB20" s="817"/>
      <c r="CC20" s="817"/>
      <c r="CD20" s="817"/>
      <c r="CE20" s="817"/>
      <c r="CF20" s="817"/>
      <c r="CG20" s="818"/>
      <c r="CH20" s="829">
        <v>1</v>
      </c>
      <c r="CI20" s="830"/>
      <c r="CJ20" s="830"/>
      <c r="CK20" s="830"/>
      <c r="CL20" s="831"/>
      <c r="CM20" s="829">
        <v>70</v>
      </c>
      <c r="CN20" s="830"/>
      <c r="CO20" s="830"/>
      <c r="CP20" s="830"/>
      <c r="CQ20" s="831"/>
      <c r="CR20" s="829">
        <v>30</v>
      </c>
      <c r="CS20" s="830"/>
      <c r="CT20" s="830"/>
      <c r="CU20" s="830"/>
      <c r="CV20" s="831"/>
      <c r="CW20" s="829">
        <v>42</v>
      </c>
      <c r="CX20" s="830"/>
      <c r="CY20" s="830"/>
      <c r="CZ20" s="830"/>
      <c r="DA20" s="831"/>
      <c r="DB20" s="829" t="s">
        <v>540</v>
      </c>
      <c r="DC20" s="830"/>
      <c r="DD20" s="830"/>
      <c r="DE20" s="830"/>
      <c r="DF20" s="831"/>
      <c r="DG20" s="829" t="s">
        <v>540</v>
      </c>
      <c r="DH20" s="830"/>
      <c r="DI20" s="830"/>
      <c r="DJ20" s="830"/>
      <c r="DK20" s="831"/>
      <c r="DL20" s="829" t="s">
        <v>540</v>
      </c>
      <c r="DM20" s="830"/>
      <c r="DN20" s="830"/>
      <c r="DO20" s="830"/>
      <c r="DP20" s="831"/>
      <c r="DQ20" s="829" t="s">
        <v>540</v>
      </c>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435157.45600000001</v>
      </c>
      <c r="R23" s="842"/>
      <c r="S23" s="842"/>
      <c r="T23" s="842"/>
      <c r="U23" s="842"/>
      <c r="V23" s="842">
        <v>417239.52</v>
      </c>
      <c r="W23" s="842"/>
      <c r="X23" s="842"/>
      <c r="Y23" s="842"/>
      <c r="Z23" s="842"/>
      <c r="AA23" s="842">
        <v>17917.936000000002</v>
      </c>
      <c r="AB23" s="842"/>
      <c r="AC23" s="842"/>
      <c r="AD23" s="842"/>
      <c r="AE23" s="843"/>
      <c r="AF23" s="844">
        <v>12597.704</v>
      </c>
      <c r="AG23" s="842"/>
      <c r="AH23" s="842"/>
      <c r="AI23" s="842"/>
      <c r="AJ23" s="845"/>
      <c r="AK23" s="846"/>
      <c r="AL23" s="847"/>
      <c r="AM23" s="847"/>
      <c r="AN23" s="847"/>
      <c r="AO23" s="847"/>
      <c r="AP23" s="842">
        <v>363236</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366</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67629</v>
      </c>
      <c r="R28" s="871"/>
      <c r="S28" s="871"/>
      <c r="T28" s="871"/>
      <c r="U28" s="871"/>
      <c r="V28" s="871">
        <v>66764</v>
      </c>
      <c r="W28" s="871"/>
      <c r="X28" s="871"/>
      <c r="Y28" s="871"/>
      <c r="Z28" s="871"/>
      <c r="AA28" s="871">
        <v>865</v>
      </c>
      <c r="AB28" s="871"/>
      <c r="AC28" s="871"/>
      <c r="AD28" s="871"/>
      <c r="AE28" s="872"/>
      <c r="AF28" s="873">
        <v>865</v>
      </c>
      <c r="AG28" s="871"/>
      <c r="AH28" s="871"/>
      <c r="AI28" s="871"/>
      <c r="AJ28" s="874"/>
      <c r="AK28" s="875">
        <v>5972</v>
      </c>
      <c r="AL28" s="866"/>
      <c r="AM28" s="866"/>
      <c r="AN28" s="866"/>
      <c r="AO28" s="866"/>
      <c r="AP28" s="866"/>
      <c r="AQ28" s="866"/>
      <c r="AR28" s="866"/>
      <c r="AS28" s="866"/>
      <c r="AT28" s="866"/>
      <c r="AU28" s="866"/>
      <c r="AV28" s="866"/>
      <c r="AW28" s="866"/>
      <c r="AX28" s="866"/>
      <c r="AY28" s="866"/>
      <c r="AZ28" s="867" t="s">
        <v>540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65810</v>
      </c>
      <c r="R29" s="807"/>
      <c r="S29" s="807"/>
      <c r="T29" s="807"/>
      <c r="U29" s="807"/>
      <c r="V29" s="807">
        <v>64608</v>
      </c>
      <c r="W29" s="807"/>
      <c r="X29" s="807"/>
      <c r="Y29" s="807"/>
      <c r="Z29" s="807"/>
      <c r="AA29" s="807">
        <v>1202</v>
      </c>
      <c r="AB29" s="807"/>
      <c r="AC29" s="807"/>
      <c r="AD29" s="807"/>
      <c r="AE29" s="808"/>
      <c r="AF29" s="809">
        <v>1202</v>
      </c>
      <c r="AG29" s="810"/>
      <c r="AH29" s="810"/>
      <c r="AI29" s="810"/>
      <c r="AJ29" s="811"/>
      <c r="AK29" s="878">
        <v>10796</v>
      </c>
      <c r="AL29" s="879"/>
      <c r="AM29" s="879"/>
      <c r="AN29" s="879"/>
      <c r="AO29" s="879"/>
      <c r="AP29" s="879"/>
      <c r="AQ29" s="879"/>
      <c r="AR29" s="879"/>
      <c r="AS29" s="879"/>
      <c r="AT29" s="879"/>
      <c r="AU29" s="879"/>
      <c r="AV29" s="879"/>
      <c r="AW29" s="879"/>
      <c r="AX29" s="879"/>
      <c r="AY29" s="879"/>
      <c r="AZ29" s="880" t="s">
        <v>540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9385</v>
      </c>
      <c r="R30" s="807"/>
      <c r="S30" s="807"/>
      <c r="T30" s="807"/>
      <c r="U30" s="807"/>
      <c r="V30" s="807">
        <v>9378</v>
      </c>
      <c r="W30" s="807"/>
      <c r="X30" s="807"/>
      <c r="Y30" s="807"/>
      <c r="Z30" s="807"/>
      <c r="AA30" s="807">
        <v>7</v>
      </c>
      <c r="AB30" s="807"/>
      <c r="AC30" s="807"/>
      <c r="AD30" s="807"/>
      <c r="AE30" s="808"/>
      <c r="AF30" s="809">
        <v>7</v>
      </c>
      <c r="AG30" s="810"/>
      <c r="AH30" s="810"/>
      <c r="AI30" s="810"/>
      <c r="AJ30" s="811"/>
      <c r="AK30" s="878">
        <v>1712</v>
      </c>
      <c r="AL30" s="879"/>
      <c r="AM30" s="879"/>
      <c r="AN30" s="879"/>
      <c r="AO30" s="879"/>
      <c r="AP30" s="879"/>
      <c r="AQ30" s="879"/>
      <c r="AR30" s="879"/>
      <c r="AS30" s="879"/>
      <c r="AT30" s="879"/>
      <c r="AU30" s="879"/>
      <c r="AV30" s="879"/>
      <c r="AW30" s="879"/>
      <c r="AX30" s="879"/>
      <c r="AY30" s="879"/>
      <c r="AZ30" s="880" t="s">
        <v>540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19380</v>
      </c>
      <c r="R31" s="807"/>
      <c r="S31" s="807"/>
      <c r="T31" s="807"/>
      <c r="U31" s="807"/>
      <c r="V31" s="807">
        <v>19380</v>
      </c>
      <c r="W31" s="807"/>
      <c r="X31" s="807"/>
      <c r="Y31" s="807"/>
      <c r="Z31" s="807"/>
      <c r="AA31" s="807">
        <v>0</v>
      </c>
      <c r="AB31" s="807"/>
      <c r="AC31" s="807"/>
      <c r="AD31" s="807"/>
      <c r="AE31" s="808"/>
      <c r="AF31" s="809">
        <v>193</v>
      </c>
      <c r="AG31" s="810"/>
      <c r="AH31" s="810"/>
      <c r="AI31" s="810"/>
      <c r="AJ31" s="811"/>
      <c r="AK31" s="878">
        <v>9053</v>
      </c>
      <c r="AL31" s="879"/>
      <c r="AM31" s="879"/>
      <c r="AN31" s="879"/>
      <c r="AO31" s="879"/>
      <c r="AP31" s="879">
        <v>205357</v>
      </c>
      <c r="AQ31" s="879"/>
      <c r="AR31" s="879"/>
      <c r="AS31" s="879"/>
      <c r="AT31" s="879"/>
      <c r="AU31" s="879">
        <v>91795</v>
      </c>
      <c r="AV31" s="879"/>
      <c r="AW31" s="879"/>
      <c r="AX31" s="879"/>
      <c r="AY31" s="879"/>
      <c r="AZ31" s="880" t="s">
        <v>540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751</v>
      </c>
      <c r="R32" s="807"/>
      <c r="S32" s="807"/>
      <c r="T32" s="807"/>
      <c r="U32" s="807"/>
      <c r="V32" s="807">
        <v>712</v>
      </c>
      <c r="W32" s="807"/>
      <c r="X32" s="807"/>
      <c r="Y32" s="807"/>
      <c r="Z32" s="807"/>
      <c r="AA32" s="807">
        <v>39</v>
      </c>
      <c r="AB32" s="807"/>
      <c r="AC32" s="807"/>
      <c r="AD32" s="807"/>
      <c r="AE32" s="808"/>
      <c r="AF32" s="809">
        <v>3061</v>
      </c>
      <c r="AG32" s="810"/>
      <c r="AH32" s="810"/>
      <c r="AI32" s="810"/>
      <c r="AJ32" s="811"/>
      <c r="AK32" s="878">
        <v>138</v>
      </c>
      <c r="AL32" s="879"/>
      <c r="AM32" s="879"/>
      <c r="AN32" s="879"/>
      <c r="AO32" s="879"/>
      <c r="AP32" s="879">
        <v>639</v>
      </c>
      <c r="AQ32" s="879"/>
      <c r="AR32" s="879"/>
      <c r="AS32" s="879"/>
      <c r="AT32" s="879"/>
      <c r="AU32" s="879">
        <v>333</v>
      </c>
      <c r="AV32" s="879"/>
      <c r="AW32" s="879"/>
      <c r="AX32" s="879"/>
      <c r="AY32" s="879"/>
      <c r="AZ32" s="880" t="s">
        <v>540</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15240</v>
      </c>
      <c r="R33" s="807"/>
      <c r="S33" s="807"/>
      <c r="T33" s="807"/>
      <c r="U33" s="807"/>
      <c r="V33" s="807">
        <v>13901</v>
      </c>
      <c r="W33" s="807"/>
      <c r="X33" s="807"/>
      <c r="Y33" s="807"/>
      <c r="Z33" s="807"/>
      <c r="AA33" s="807">
        <v>1339</v>
      </c>
      <c r="AB33" s="807"/>
      <c r="AC33" s="807"/>
      <c r="AD33" s="807"/>
      <c r="AE33" s="808"/>
      <c r="AF33" s="809">
        <v>9903</v>
      </c>
      <c r="AG33" s="810"/>
      <c r="AH33" s="810"/>
      <c r="AI33" s="810"/>
      <c r="AJ33" s="811"/>
      <c r="AK33" s="878">
        <v>280</v>
      </c>
      <c r="AL33" s="879"/>
      <c r="AM33" s="879"/>
      <c r="AN33" s="879"/>
      <c r="AO33" s="879"/>
      <c r="AP33" s="879">
        <v>22360</v>
      </c>
      <c r="AQ33" s="879"/>
      <c r="AR33" s="879"/>
      <c r="AS33" s="879"/>
      <c r="AT33" s="879"/>
      <c r="AU33" s="879">
        <v>291</v>
      </c>
      <c r="AV33" s="879"/>
      <c r="AW33" s="879"/>
      <c r="AX33" s="879"/>
      <c r="AY33" s="879"/>
      <c r="AZ33" s="880" t="s">
        <v>540</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243</v>
      </c>
      <c r="R34" s="807"/>
      <c r="S34" s="807"/>
      <c r="T34" s="807"/>
      <c r="U34" s="807"/>
      <c r="V34" s="807">
        <v>208</v>
      </c>
      <c r="W34" s="807"/>
      <c r="X34" s="807"/>
      <c r="Y34" s="807"/>
      <c r="Z34" s="807"/>
      <c r="AA34" s="807">
        <v>35</v>
      </c>
      <c r="AB34" s="807"/>
      <c r="AC34" s="807"/>
      <c r="AD34" s="807"/>
      <c r="AE34" s="808"/>
      <c r="AF34" s="809">
        <v>1096</v>
      </c>
      <c r="AG34" s="810"/>
      <c r="AH34" s="810"/>
      <c r="AI34" s="810"/>
      <c r="AJ34" s="811"/>
      <c r="AK34" s="878">
        <v>2</v>
      </c>
      <c r="AL34" s="879"/>
      <c r="AM34" s="879"/>
      <c r="AN34" s="879"/>
      <c r="AO34" s="879"/>
      <c r="AP34" s="879">
        <v>24</v>
      </c>
      <c r="AQ34" s="879"/>
      <c r="AR34" s="879"/>
      <c r="AS34" s="879"/>
      <c r="AT34" s="879"/>
      <c r="AU34" s="879">
        <v>0</v>
      </c>
      <c r="AV34" s="879"/>
      <c r="AW34" s="879"/>
      <c r="AX34" s="879"/>
      <c r="AY34" s="879"/>
      <c r="AZ34" s="880" t="s">
        <v>540</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54</v>
      </c>
      <c r="R35" s="807"/>
      <c r="S35" s="807"/>
      <c r="T35" s="807"/>
      <c r="U35" s="807"/>
      <c r="V35" s="807">
        <v>71</v>
      </c>
      <c r="W35" s="807"/>
      <c r="X35" s="807"/>
      <c r="Y35" s="807"/>
      <c r="Z35" s="807"/>
      <c r="AA35" s="807">
        <v>-17</v>
      </c>
      <c r="AB35" s="807"/>
      <c r="AC35" s="807"/>
      <c r="AD35" s="807"/>
      <c r="AE35" s="808"/>
      <c r="AF35" s="809" t="s">
        <v>416</v>
      </c>
      <c r="AG35" s="810"/>
      <c r="AH35" s="810"/>
      <c r="AI35" s="810"/>
      <c r="AJ35" s="811"/>
      <c r="AK35" s="878">
        <v>34</v>
      </c>
      <c r="AL35" s="879"/>
      <c r="AM35" s="879"/>
      <c r="AN35" s="879"/>
      <c r="AO35" s="879"/>
      <c r="AP35" s="879">
        <v>543</v>
      </c>
      <c r="AQ35" s="879"/>
      <c r="AR35" s="879"/>
      <c r="AS35" s="879"/>
      <c r="AT35" s="879"/>
      <c r="AU35" s="879">
        <v>475</v>
      </c>
      <c r="AV35" s="879"/>
      <c r="AW35" s="879"/>
      <c r="AX35" s="879"/>
      <c r="AY35" s="879"/>
      <c r="AZ35" s="880" t="s">
        <v>540</v>
      </c>
      <c r="BA35" s="880"/>
      <c r="BB35" s="880"/>
      <c r="BC35" s="880"/>
      <c r="BD35" s="880"/>
      <c r="BE35" s="876" t="s">
        <v>409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16327</v>
      </c>
      <c r="AG63" s="890"/>
      <c r="AH63" s="890"/>
      <c r="AI63" s="890"/>
      <c r="AJ63" s="891"/>
      <c r="AK63" s="892"/>
      <c r="AL63" s="887"/>
      <c r="AM63" s="887"/>
      <c r="AN63" s="887"/>
      <c r="AO63" s="887"/>
      <c r="AP63" s="890">
        <v>228923</v>
      </c>
      <c r="AQ63" s="890"/>
      <c r="AR63" s="890"/>
      <c r="AS63" s="890"/>
      <c r="AT63" s="890"/>
      <c r="AU63" s="890">
        <v>92894</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399</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608</v>
      </c>
      <c r="C68" s="918"/>
      <c r="D68" s="918"/>
      <c r="E68" s="918"/>
      <c r="F68" s="918"/>
      <c r="G68" s="918"/>
      <c r="H68" s="918"/>
      <c r="I68" s="918"/>
      <c r="J68" s="918"/>
      <c r="K68" s="918"/>
      <c r="L68" s="918"/>
      <c r="M68" s="918"/>
      <c r="N68" s="918"/>
      <c r="O68" s="918"/>
      <c r="P68" s="919"/>
      <c r="Q68" s="920">
        <v>307</v>
      </c>
      <c r="R68" s="914"/>
      <c r="S68" s="914"/>
      <c r="T68" s="914"/>
      <c r="U68" s="914"/>
      <c r="V68" s="914">
        <v>286</v>
      </c>
      <c r="W68" s="914"/>
      <c r="X68" s="914"/>
      <c r="Y68" s="914"/>
      <c r="Z68" s="914"/>
      <c r="AA68" s="914">
        <v>21</v>
      </c>
      <c r="AB68" s="914"/>
      <c r="AC68" s="914"/>
      <c r="AD68" s="914"/>
      <c r="AE68" s="914"/>
      <c r="AF68" s="914">
        <v>21</v>
      </c>
      <c r="AG68" s="914"/>
      <c r="AH68" s="914"/>
      <c r="AI68" s="914"/>
      <c r="AJ68" s="914"/>
      <c r="AK68" s="914">
        <v>215</v>
      </c>
      <c r="AL68" s="914"/>
      <c r="AM68" s="914"/>
      <c r="AN68" s="914"/>
      <c r="AO68" s="914"/>
      <c r="AP68" s="914" t="s">
        <v>540</v>
      </c>
      <c r="AQ68" s="914"/>
      <c r="AR68" s="914"/>
      <c r="AS68" s="914"/>
      <c r="AT68" s="914"/>
      <c r="AU68" s="914" t="s">
        <v>540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609</v>
      </c>
      <c r="C69" s="922"/>
      <c r="D69" s="922"/>
      <c r="E69" s="922"/>
      <c r="F69" s="922"/>
      <c r="G69" s="922"/>
      <c r="H69" s="922"/>
      <c r="I69" s="922"/>
      <c r="J69" s="922"/>
      <c r="K69" s="922"/>
      <c r="L69" s="922"/>
      <c r="M69" s="922"/>
      <c r="N69" s="922"/>
      <c r="O69" s="922"/>
      <c r="P69" s="923"/>
      <c r="Q69" s="924">
        <v>208</v>
      </c>
      <c r="R69" s="879"/>
      <c r="S69" s="879"/>
      <c r="T69" s="879"/>
      <c r="U69" s="879"/>
      <c r="V69" s="879">
        <v>157</v>
      </c>
      <c r="W69" s="879"/>
      <c r="X69" s="879"/>
      <c r="Y69" s="879"/>
      <c r="Z69" s="879"/>
      <c r="AA69" s="879">
        <v>51</v>
      </c>
      <c r="AB69" s="879"/>
      <c r="AC69" s="879"/>
      <c r="AD69" s="879"/>
      <c r="AE69" s="879"/>
      <c r="AF69" s="879">
        <v>45</v>
      </c>
      <c r="AG69" s="879"/>
      <c r="AH69" s="879"/>
      <c r="AI69" s="879"/>
      <c r="AJ69" s="879"/>
      <c r="AK69" s="879">
        <v>186</v>
      </c>
      <c r="AL69" s="879"/>
      <c r="AM69" s="879"/>
      <c r="AN69" s="879"/>
      <c r="AO69" s="879"/>
      <c r="AP69" s="879" t="s">
        <v>540</v>
      </c>
      <c r="AQ69" s="879"/>
      <c r="AR69" s="879"/>
      <c r="AS69" s="879"/>
      <c r="AT69" s="879"/>
      <c r="AU69" s="879" t="s">
        <v>540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610</v>
      </c>
      <c r="C70" s="922"/>
      <c r="D70" s="922"/>
      <c r="E70" s="922"/>
      <c r="F70" s="922"/>
      <c r="G70" s="922"/>
      <c r="H70" s="922"/>
      <c r="I70" s="922"/>
      <c r="J70" s="922"/>
      <c r="K70" s="922"/>
      <c r="L70" s="922"/>
      <c r="M70" s="922"/>
      <c r="N70" s="922"/>
      <c r="O70" s="922"/>
      <c r="P70" s="923"/>
      <c r="Q70" s="924">
        <v>104</v>
      </c>
      <c r="R70" s="879"/>
      <c r="S70" s="879"/>
      <c r="T70" s="879"/>
      <c r="U70" s="879"/>
      <c r="V70" s="879">
        <v>96</v>
      </c>
      <c r="W70" s="879"/>
      <c r="X70" s="879"/>
      <c r="Y70" s="879"/>
      <c r="Z70" s="879"/>
      <c r="AA70" s="879">
        <v>8</v>
      </c>
      <c r="AB70" s="879"/>
      <c r="AC70" s="879"/>
      <c r="AD70" s="879"/>
      <c r="AE70" s="879"/>
      <c r="AF70" s="879">
        <v>8</v>
      </c>
      <c r="AG70" s="879"/>
      <c r="AH70" s="879"/>
      <c r="AI70" s="879"/>
      <c r="AJ70" s="879"/>
      <c r="AK70" s="879">
        <v>54</v>
      </c>
      <c r="AL70" s="879"/>
      <c r="AM70" s="879"/>
      <c r="AN70" s="879"/>
      <c r="AO70" s="879"/>
      <c r="AP70" s="879" t="s">
        <v>540</v>
      </c>
      <c r="AQ70" s="879"/>
      <c r="AR70" s="879"/>
      <c r="AS70" s="879"/>
      <c r="AT70" s="879"/>
      <c r="AU70" s="879" t="s">
        <v>540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611</v>
      </c>
      <c r="C71" s="922"/>
      <c r="D71" s="922"/>
      <c r="E71" s="922"/>
      <c r="F71" s="922"/>
      <c r="G71" s="922"/>
      <c r="H71" s="922"/>
      <c r="I71" s="922"/>
      <c r="J71" s="922"/>
      <c r="K71" s="922"/>
      <c r="L71" s="922"/>
      <c r="M71" s="922"/>
      <c r="N71" s="922"/>
      <c r="O71" s="922"/>
      <c r="P71" s="923"/>
      <c r="Q71" s="924">
        <v>160</v>
      </c>
      <c r="R71" s="879"/>
      <c r="S71" s="879"/>
      <c r="T71" s="879"/>
      <c r="U71" s="879"/>
      <c r="V71" s="879">
        <v>149</v>
      </c>
      <c r="W71" s="879"/>
      <c r="X71" s="879"/>
      <c r="Y71" s="879"/>
      <c r="Z71" s="879"/>
      <c r="AA71" s="879">
        <v>11</v>
      </c>
      <c r="AB71" s="879"/>
      <c r="AC71" s="879"/>
      <c r="AD71" s="879"/>
      <c r="AE71" s="879"/>
      <c r="AF71" s="879">
        <v>12</v>
      </c>
      <c r="AG71" s="879"/>
      <c r="AH71" s="879"/>
      <c r="AI71" s="879"/>
      <c r="AJ71" s="879"/>
      <c r="AK71" s="879">
        <v>124</v>
      </c>
      <c r="AL71" s="879"/>
      <c r="AM71" s="879"/>
      <c r="AN71" s="879"/>
      <c r="AO71" s="879"/>
      <c r="AP71" s="879" t="s">
        <v>540</v>
      </c>
      <c r="AQ71" s="879"/>
      <c r="AR71" s="879"/>
      <c r="AS71" s="879"/>
      <c r="AT71" s="879"/>
      <c r="AU71" s="879" t="s">
        <v>540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612</v>
      </c>
      <c r="C72" s="922"/>
      <c r="D72" s="922"/>
      <c r="E72" s="922"/>
      <c r="F72" s="922"/>
      <c r="G72" s="922"/>
      <c r="H72" s="922"/>
      <c r="I72" s="922"/>
      <c r="J72" s="922"/>
      <c r="K72" s="922"/>
      <c r="L72" s="922"/>
      <c r="M72" s="922"/>
      <c r="N72" s="922"/>
      <c r="O72" s="922"/>
      <c r="P72" s="923"/>
      <c r="Q72" s="924">
        <v>632</v>
      </c>
      <c r="R72" s="879"/>
      <c r="S72" s="879"/>
      <c r="T72" s="879"/>
      <c r="U72" s="879"/>
      <c r="V72" s="879">
        <v>770</v>
      </c>
      <c r="W72" s="879"/>
      <c r="X72" s="879"/>
      <c r="Y72" s="879"/>
      <c r="Z72" s="879"/>
      <c r="AA72" s="879">
        <v>-138</v>
      </c>
      <c r="AB72" s="879"/>
      <c r="AC72" s="879"/>
      <c r="AD72" s="879"/>
      <c r="AE72" s="879"/>
      <c r="AF72" s="879">
        <v>759</v>
      </c>
      <c r="AG72" s="879"/>
      <c r="AH72" s="879"/>
      <c r="AI72" s="879"/>
      <c r="AJ72" s="879"/>
      <c r="AK72" s="879">
        <v>223</v>
      </c>
      <c r="AL72" s="879"/>
      <c r="AM72" s="879"/>
      <c r="AN72" s="879"/>
      <c r="AO72" s="879"/>
      <c r="AP72" s="879">
        <v>302</v>
      </c>
      <c r="AQ72" s="879"/>
      <c r="AR72" s="879"/>
      <c r="AS72" s="879"/>
      <c r="AT72" s="879"/>
      <c r="AU72" s="879">
        <v>127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613</v>
      </c>
      <c r="C73" s="922"/>
      <c r="D73" s="922"/>
      <c r="E73" s="922"/>
      <c r="F73" s="922"/>
      <c r="G73" s="922"/>
      <c r="H73" s="922"/>
      <c r="I73" s="922"/>
      <c r="J73" s="922"/>
      <c r="K73" s="922"/>
      <c r="L73" s="922"/>
      <c r="M73" s="922"/>
      <c r="N73" s="922"/>
      <c r="O73" s="922"/>
      <c r="P73" s="923"/>
      <c r="Q73" s="924">
        <v>6490</v>
      </c>
      <c r="R73" s="879"/>
      <c r="S73" s="879"/>
      <c r="T73" s="879"/>
      <c r="U73" s="879"/>
      <c r="V73" s="879">
        <v>7195</v>
      </c>
      <c r="W73" s="879"/>
      <c r="X73" s="879"/>
      <c r="Y73" s="879"/>
      <c r="Z73" s="879"/>
      <c r="AA73" s="879">
        <v>-705</v>
      </c>
      <c r="AB73" s="879"/>
      <c r="AC73" s="879"/>
      <c r="AD73" s="879"/>
      <c r="AE73" s="879"/>
      <c r="AF73" s="879">
        <v>3560</v>
      </c>
      <c r="AG73" s="879"/>
      <c r="AH73" s="879"/>
      <c r="AI73" s="879"/>
      <c r="AJ73" s="879"/>
      <c r="AK73" s="879">
        <v>1120</v>
      </c>
      <c r="AL73" s="879"/>
      <c r="AM73" s="879"/>
      <c r="AN73" s="879"/>
      <c r="AO73" s="879"/>
      <c r="AP73" s="879">
        <v>21684</v>
      </c>
      <c r="AQ73" s="879"/>
      <c r="AR73" s="879"/>
      <c r="AS73" s="879"/>
      <c r="AT73" s="879"/>
      <c r="AU73" s="879" t="s">
        <v>540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614</v>
      </c>
      <c r="C74" s="922"/>
      <c r="D74" s="922"/>
      <c r="E74" s="922"/>
      <c r="F74" s="922"/>
      <c r="G74" s="922"/>
      <c r="H74" s="922"/>
      <c r="I74" s="922"/>
      <c r="J74" s="922"/>
      <c r="K74" s="922"/>
      <c r="L74" s="922"/>
      <c r="M74" s="922"/>
      <c r="N74" s="922"/>
      <c r="O74" s="922"/>
      <c r="P74" s="923"/>
      <c r="Q74" s="924">
        <v>1499</v>
      </c>
      <c r="R74" s="879"/>
      <c r="S74" s="879"/>
      <c r="T74" s="879"/>
      <c r="U74" s="879"/>
      <c r="V74" s="879">
        <v>1216</v>
      </c>
      <c r="W74" s="879"/>
      <c r="X74" s="879"/>
      <c r="Y74" s="879"/>
      <c r="Z74" s="879"/>
      <c r="AA74" s="879">
        <v>283</v>
      </c>
      <c r="AB74" s="879"/>
      <c r="AC74" s="879"/>
      <c r="AD74" s="879"/>
      <c r="AE74" s="879"/>
      <c r="AF74" s="879">
        <v>4532</v>
      </c>
      <c r="AG74" s="879"/>
      <c r="AH74" s="879"/>
      <c r="AI74" s="879"/>
      <c r="AJ74" s="879"/>
      <c r="AK74" s="879">
        <v>2</v>
      </c>
      <c r="AL74" s="879"/>
      <c r="AM74" s="879"/>
      <c r="AN74" s="879"/>
      <c r="AO74" s="879"/>
      <c r="AP74" s="879">
        <v>2626</v>
      </c>
      <c r="AQ74" s="879"/>
      <c r="AR74" s="879"/>
      <c r="AS74" s="879"/>
      <c r="AT74" s="879"/>
      <c r="AU74" s="879" t="s">
        <v>540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615</v>
      </c>
      <c r="C75" s="922"/>
      <c r="D75" s="922"/>
      <c r="E75" s="922"/>
      <c r="F75" s="922"/>
      <c r="G75" s="922"/>
      <c r="H75" s="922"/>
      <c r="I75" s="922"/>
      <c r="J75" s="922"/>
      <c r="K75" s="922"/>
      <c r="L75" s="922"/>
      <c r="M75" s="922"/>
      <c r="N75" s="922"/>
      <c r="O75" s="922"/>
      <c r="P75" s="923"/>
      <c r="Q75" s="927">
        <v>27</v>
      </c>
      <c r="R75" s="928"/>
      <c r="S75" s="928"/>
      <c r="T75" s="928"/>
      <c r="U75" s="878"/>
      <c r="V75" s="929">
        <v>16</v>
      </c>
      <c r="W75" s="928"/>
      <c r="X75" s="928"/>
      <c r="Y75" s="928"/>
      <c r="Z75" s="878"/>
      <c r="AA75" s="929">
        <v>11</v>
      </c>
      <c r="AB75" s="928"/>
      <c r="AC75" s="928"/>
      <c r="AD75" s="928"/>
      <c r="AE75" s="878"/>
      <c r="AF75" s="929">
        <v>11</v>
      </c>
      <c r="AG75" s="928"/>
      <c r="AH75" s="928"/>
      <c r="AI75" s="928"/>
      <c r="AJ75" s="878"/>
      <c r="AK75" s="929">
        <v>17</v>
      </c>
      <c r="AL75" s="928"/>
      <c r="AM75" s="928"/>
      <c r="AN75" s="928"/>
      <c r="AO75" s="878"/>
      <c r="AP75" s="929" t="s">
        <v>540</v>
      </c>
      <c r="AQ75" s="928"/>
      <c r="AR75" s="928"/>
      <c r="AS75" s="928"/>
      <c r="AT75" s="878"/>
      <c r="AU75" s="929" t="s">
        <v>540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616</v>
      </c>
      <c r="C76" s="922"/>
      <c r="D76" s="922"/>
      <c r="E76" s="922"/>
      <c r="F76" s="922"/>
      <c r="G76" s="922"/>
      <c r="H76" s="922"/>
      <c r="I76" s="922"/>
      <c r="J76" s="922"/>
      <c r="K76" s="922"/>
      <c r="L76" s="922"/>
      <c r="M76" s="922"/>
      <c r="N76" s="922"/>
      <c r="O76" s="922"/>
      <c r="P76" s="923"/>
      <c r="Q76" s="927">
        <v>7</v>
      </c>
      <c r="R76" s="928"/>
      <c r="S76" s="928"/>
      <c r="T76" s="928"/>
      <c r="U76" s="878"/>
      <c r="V76" s="929">
        <v>4</v>
      </c>
      <c r="W76" s="928"/>
      <c r="X76" s="928"/>
      <c r="Y76" s="928"/>
      <c r="Z76" s="878"/>
      <c r="AA76" s="929">
        <v>3</v>
      </c>
      <c r="AB76" s="928"/>
      <c r="AC76" s="928"/>
      <c r="AD76" s="928"/>
      <c r="AE76" s="878"/>
      <c r="AF76" s="929">
        <v>3</v>
      </c>
      <c r="AG76" s="928"/>
      <c r="AH76" s="928"/>
      <c r="AI76" s="928"/>
      <c r="AJ76" s="878"/>
      <c r="AK76" s="929">
        <v>4</v>
      </c>
      <c r="AL76" s="928"/>
      <c r="AM76" s="928"/>
      <c r="AN76" s="928"/>
      <c r="AO76" s="878"/>
      <c r="AP76" s="929" t="s">
        <v>540</v>
      </c>
      <c r="AQ76" s="928"/>
      <c r="AR76" s="928"/>
      <c r="AS76" s="928"/>
      <c r="AT76" s="878"/>
      <c r="AU76" s="929" t="s">
        <v>540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617</v>
      </c>
      <c r="C77" s="922"/>
      <c r="D77" s="922"/>
      <c r="E77" s="922"/>
      <c r="F77" s="922"/>
      <c r="G77" s="922"/>
      <c r="H77" s="922"/>
      <c r="I77" s="922"/>
      <c r="J77" s="922"/>
      <c r="K77" s="922"/>
      <c r="L77" s="922"/>
      <c r="M77" s="922"/>
      <c r="N77" s="922"/>
      <c r="O77" s="922"/>
      <c r="P77" s="923"/>
      <c r="Q77" s="927">
        <v>18</v>
      </c>
      <c r="R77" s="928"/>
      <c r="S77" s="928"/>
      <c r="T77" s="928"/>
      <c r="U77" s="878"/>
      <c r="V77" s="929">
        <v>12</v>
      </c>
      <c r="W77" s="928"/>
      <c r="X77" s="928"/>
      <c r="Y77" s="928"/>
      <c r="Z77" s="878"/>
      <c r="AA77" s="929">
        <v>6</v>
      </c>
      <c r="AB77" s="928"/>
      <c r="AC77" s="928"/>
      <c r="AD77" s="928"/>
      <c r="AE77" s="878"/>
      <c r="AF77" s="929">
        <v>6</v>
      </c>
      <c r="AG77" s="928"/>
      <c r="AH77" s="928"/>
      <c r="AI77" s="928"/>
      <c r="AJ77" s="878"/>
      <c r="AK77" s="929">
        <v>13</v>
      </c>
      <c r="AL77" s="928"/>
      <c r="AM77" s="928"/>
      <c r="AN77" s="928"/>
      <c r="AO77" s="878"/>
      <c r="AP77" s="929" t="s">
        <v>540</v>
      </c>
      <c r="AQ77" s="928"/>
      <c r="AR77" s="928"/>
      <c r="AS77" s="928"/>
      <c r="AT77" s="878"/>
      <c r="AU77" s="929" t="s">
        <v>540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618</v>
      </c>
      <c r="C78" s="922"/>
      <c r="D78" s="922"/>
      <c r="E78" s="922"/>
      <c r="F78" s="922"/>
      <c r="G78" s="922"/>
      <c r="H78" s="922"/>
      <c r="I78" s="922"/>
      <c r="J78" s="922"/>
      <c r="K78" s="922"/>
      <c r="L78" s="922"/>
      <c r="M78" s="922"/>
      <c r="N78" s="922"/>
      <c r="O78" s="922"/>
      <c r="P78" s="923"/>
      <c r="Q78" s="924">
        <v>363</v>
      </c>
      <c r="R78" s="879"/>
      <c r="S78" s="879"/>
      <c r="T78" s="879"/>
      <c r="U78" s="879"/>
      <c r="V78" s="879">
        <v>360</v>
      </c>
      <c r="W78" s="879"/>
      <c r="X78" s="879"/>
      <c r="Y78" s="879"/>
      <c r="Z78" s="879"/>
      <c r="AA78" s="879">
        <v>3</v>
      </c>
      <c r="AB78" s="879"/>
      <c r="AC78" s="879"/>
      <c r="AD78" s="879"/>
      <c r="AE78" s="879"/>
      <c r="AF78" s="879">
        <v>3</v>
      </c>
      <c r="AG78" s="879"/>
      <c r="AH78" s="879"/>
      <c r="AI78" s="879"/>
      <c r="AJ78" s="879"/>
      <c r="AK78" s="879">
        <v>72</v>
      </c>
      <c r="AL78" s="879"/>
      <c r="AM78" s="879"/>
      <c r="AN78" s="879"/>
      <c r="AO78" s="879"/>
      <c r="AP78" s="879" t="s">
        <v>540</v>
      </c>
      <c r="AQ78" s="879"/>
      <c r="AR78" s="879"/>
      <c r="AS78" s="879"/>
      <c r="AT78" s="879"/>
      <c r="AU78" s="879" t="s">
        <v>540</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619</v>
      </c>
      <c r="C79" s="922"/>
      <c r="D79" s="922"/>
      <c r="E79" s="922"/>
      <c r="F79" s="922"/>
      <c r="G79" s="922"/>
      <c r="H79" s="922"/>
      <c r="I79" s="922"/>
      <c r="J79" s="922"/>
      <c r="K79" s="922"/>
      <c r="L79" s="922"/>
      <c r="M79" s="922"/>
      <c r="N79" s="922"/>
      <c r="O79" s="922"/>
      <c r="P79" s="923"/>
      <c r="Q79" s="924">
        <v>7285</v>
      </c>
      <c r="R79" s="879"/>
      <c r="S79" s="879"/>
      <c r="T79" s="879"/>
      <c r="U79" s="879"/>
      <c r="V79" s="879">
        <v>6550</v>
      </c>
      <c r="W79" s="879"/>
      <c r="X79" s="879"/>
      <c r="Y79" s="879"/>
      <c r="Z79" s="879"/>
      <c r="AA79" s="879">
        <v>735</v>
      </c>
      <c r="AB79" s="879"/>
      <c r="AC79" s="879"/>
      <c r="AD79" s="879"/>
      <c r="AE79" s="879"/>
      <c r="AF79" s="879">
        <v>735</v>
      </c>
      <c r="AG79" s="879"/>
      <c r="AH79" s="879"/>
      <c r="AI79" s="879"/>
      <c r="AJ79" s="879"/>
      <c r="AK79" s="879">
        <v>5031</v>
      </c>
      <c r="AL79" s="879"/>
      <c r="AM79" s="879"/>
      <c r="AN79" s="879"/>
      <c r="AO79" s="879"/>
      <c r="AP79" s="879" t="s">
        <v>540</v>
      </c>
      <c r="AQ79" s="879"/>
      <c r="AR79" s="879"/>
      <c r="AS79" s="879"/>
      <c r="AT79" s="879"/>
      <c r="AU79" s="879" t="s">
        <v>540</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620</v>
      </c>
      <c r="C80" s="922"/>
      <c r="D80" s="922"/>
      <c r="E80" s="922"/>
      <c r="F80" s="922"/>
      <c r="G80" s="922"/>
      <c r="H80" s="922"/>
      <c r="I80" s="922"/>
      <c r="J80" s="922"/>
      <c r="K80" s="922"/>
      <c r="L80" s="922"/>
      <c r="M80" s="922"/>
      <c r="N80" s="922"/>
      <c r="O80" s="922"/>
      <c r="P80" s="923"/>
      <c r="Q80" s="924">
        <v>2</v>
      </c>
      <c r="R80" s="879"/>
      <c r="S80" s="879"/>
      <c r="T80" s="879"/>
      <c r="U80" s="879"/>
      <c r="V80" s="879">
        <v>1</v>
      </c>
      <c r="W80" s="879"/>
      <c r="X80" s="879"/>
      <c r="Y80" s="879"/>
      <c r="Z80" s="879"/>
      <c r="AA80" s="879">
        <v>1</v>
      </c>
      <c r="AB80" s="879"/>
      <c r="AC80" s="879"/>
      <c r="AD80" s="879"/>
      <c r="AE80" s="879"/>
      <c r="AF80" s="879">
        <v>1</v>
      </c>
      <c r="AG80" s="879"/>
      <c r="AH80" s="879"/>
      <c r="AI80" s="879"/>
      <c r="AJ80" s="879"/>
      <c r="AK80" s="879">
        <v>0</v>
      </c>
      <c r="AL80" s="879"/>
      <c r="AM80" s="879"/>
      <c r="AN80" s="879"/>
      <c r="AO80" s="879"/>
      <c r="AP80" s="879" t="s">
        <v>540</v>
      </c>
      <c r="AQ80" s="879"/>
      <c r="AR80" s="879"/>
      <c r="AS80" s="879"/>
      <c r="AT80" s="879"/>
      <c r="AU80" s="879" t="s">
        <v>540</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621</v>
      </c>
      <c r="C81" s="922"/>
      <c r="D81" s="922"/>
      <c r="E81" s="922"/>
      <c r="F81" s="922"/>
      <c r="G81" s="922"/>
      <c r="H81" s="922"/>
      <c r="I81" s="922"/>
      <c r="J81" s="922"/>
      <c r="K81" s="922"/>
      <c r="L81" s="922"/>
      <c r="M81" s="922"/>
      <c r="N81" s="922"/>
      <c r="O81" s="922"/>
      <c r="P81" s="923"/>
      <c r="Q81" s="924">
        <v>2</v>
      </c>
      <c r="R81" s="879"/>
      <c r="S81" s="879"/>
      <c r="T81" s="879"/>
      <c r="U81" s="879"/>
      <c r="V81" s="879">
        <v>1</v>
      </c>
      <c r="W81" s="879"/>
      <c r="X81" s="879"/>
      <c r="Y81" s="879"/>
      <c r="Z81" s="879"/>
      <c r="AA81" s="879">
        <v>1</v>
      </c>
      <c r="AB81" s="879"/>
      <c r="AC81" s="879"/>
      <c r="AD81" s="879"/>
      <c r="AE81" s="879"/>
      <c r="AF81" s="879">
        <v>1</v>
      </c>
      <c r="AG81" s="879"/>
      <c r="AH81" s="879"/>
      <c r="AI81" s="879"/>
      <c r="AJ81" s="879"/>
      <c r="AK81" s="879">
        <v>0</v>
      </c>
      <c r="AL81" s="879"/>
      <c r="AM81" s="879"/>
      <c r="AN81" s="879"/>
      <c r="AO81" s="879"/>
      <c r="AP81" s="879" t="s">
        <v>540</v>
      </c>
      <c r="AQ81" s="879"/>
      <c r="AR81" s="879"/>
      <c r="AS81" s="879"/>
      <c r="AT81" s="879"/>
      <c r="AU81" s="879" t="s">
        <v>540</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622</v>
      </c>
      <c r="C82" s="922"/>
      <c r="D82" s="922"/>
      <c r="E82" s="922"/>
      <c r="F82" s="922"/>
      <c r="G82" s="922"/>
      <c r="H82" s="922"/>
      <c r="I82" s="922"/>
      <c r="J82" s="922"/>
      <c r="K82" s="922"/>
      <c r="L82" s="922"/>
      <c r="M82" s="922"/>
      <c r="N82" s="922"/>
      <c r="O82" s="922"/>
      <c r="P82" s="923"/>
      <c r="Q82" s="924">
        <v>8</v>
      </c>
      <c r="R82" s="879"/>
      <c r="S82" s="879"/>
      <c r="T82" s="879"/>
      <c r="U82" s="879"/>
      <c r="V82" s="879">
        <v>7</v>
      </c>
      <c r="W82" s="879"/>
      <c r="X82" s="879"/>
      <c r="Y82" s="879"/>
      <c r="Z82" s="879"/>
      <c r="AA82" s="879">
        <v>1</v>
      </c>
      <c r="AB82" s="879"/>
      <c r="AC82" s="879"/>
      <c r="AD82" s="879"/>
      <c r="AE82" s="879"/>
      <c r="AF82" s="879">
        <v>1</v>
      </c>
      <c r="AG82" s="879"/>
      <c r="AH82" s="879"/>
      <c r="AI82" s="879"/>
      <c r="AJ82" s="879"/>
      <c r="AK82" s="879">
        <v>7</v>
      </c>
      <c r="AL82" s="879"/>
      <c r="AM82" s="879"/>
      <c r="AN82" s="879"/>
      <c r="AO82" s="879"/>
      <c r="AP82" s="879" t="s">
        <v>540</v>
      </c>
      <c r="AQ82" s="879"/>
      <c r="AR82" s="879"/>
      <c r="AS82" s="879"/>
      <c r="AT82" s="879"/>
      <c r="AU82" s="879" t="s">
        <v>540</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t="s">
        <v>623</v>
      </c>
      <c r="C83" s="922"/>
      <c r="D83" s="922"/>
      <c r="E83" s="922"/>
      <c r="F83" s="922"/>
      <c r="G83" s="922"/>
      <c r="H83" s="922"/>
      <c r="I83" s="922"/>
      <c r="J83" s="922"/>
      <c r="K83" s="922"/>
      <c r="L83" s="922"/>
      <c r="M83" s="922"/>
      <c r="N83" s="922"/>
      <c r="O83" s="922"/>
      <c r="P83" s="923"/>
      <c r="Q83" s="924">
        <v>2</v>
      </c>
      <c r="R83" s="879"/>
      <c r="S83" s="879"/>
      <c r="T83" s="879"/>
      <c r="U83" s="879"/>
      <c r="V83" s="879">
        <v>1</v>
      </c>
      <c r="W83" s="879"/>
      <c r="X83" s="879"/>
      <c r="Y83" s="879"/>
      <c r="Z83" s="879"/>
      <c r="AA83" s="879">
        <v>1</v>
      </c>
      <c r="AB83" s="879"/>
      <c r="AC83" s="879"/>
      <c r="AD83" s="879"/>
      <c r="AE83" s="879"/>
      <c r="AF83" s="879">
        <v>1</v>
      </c>
      <c r="AG83" s="879"/>
      <c r="AH83" s="879"/>
      <c r="AI83" s="879"/>
      <c r="AJ83" s="879"/>
      <c r="AK83" s="879">
        <v>1</v>
      </c>
      <c r="AL83" s="879"/>
      <c r="AM83" s="879"/>
      <c r="AN83" s="879"/>
      <c r="AO83" s="879"/>
      <c r="AP83" s="879" t="s">
        <v>540</v>
      </c>
      <c r="AQ83" s="879"/>
      <c r="AR83" s="879"/>
      <c r="AS83" s="879"/>
      <c r="AT83" s="879"/>
      <c r="AU83" s="879" t="s">
        <v>540</v>
      </c>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t="s">
        <v>624</v>
      </c>
      <c r="C84" s="922"/>
      <c r="D84" s="922"/>
      <c r="E84" s="922"/>
      <c r="F84" s="922"/>
      <c r="G84" s="922"/>
      <c r="H84" s="922"/>
      <c r="I84" s="922"/>
      <c r="J84" s="922"/>
      <c r="K84" s="922"/>
      <c r="L84" s="922"/>
      <c r="M84" s="922"/>
      <c r="N84" s="922"/>
      <c r="O84" s="922"/>
      <c r="P84" s="923"/>
      <c r="Q84" s="924">
        <v>38</v>
      </c>
      <c r="R84" s="879"/>
      <c r="S84" s="879"/>
      <c r="T84" s="879"/>
      <c r="U84" s="879"/>
      <c r="V84" s="879">
        <v>34</v>
      </c>
      <c r="W84" s="879"/>
      <c r="X84" s="879"/>
      <c r="Y84" s="879"/>
      <c r="Z84" s="879"/>
      <c r="AA84" s="879">
        <v>4</v>
      </c>
      <c r="AB84" s="879"/>
      <c r="AC84" s="879"/>
      <c r="AD84" s="879"/>
      <c r="AE84" s="879"/>
      <c r="AF84" s="879">
        <v>4</v>
      </c>
      <c r="AG84" s="879"/>
      <c r="AH84" s="879"/>
      <c r="AI84" s="879"/>
      <c r="AJ84" s="879"/>
      <c r="AK84" s="879">
        <v>34</v>
      </c>
      <c r="AL84" s="879"/>
      <c r="AM84" s="879"/>
      <c r="AN84" s="879"/>
      <c r="AO84" s="879"/>
      <c r="AP84" s="879" t="s">
        <v>540</v>
      </c>
      <c r="AQ84" s="879"/>
      <c r="AR84" s="879"/>
      <c r="AS84" s="879"/>
      <c r="AT84" s="879"/>
      <c r="AU84" s="879" t="s">
        <v>540</v>
      </c>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9703</v>
      </c>
      <c r="AG88" s="890"/>
      <c r="AH88" s="890"/>
      <c r="AI88" s="890"/>
      <c r="AJ88" s="890"/>
      <c r="AK88" s="888"/>
      <c r="AL88" s="939"/>
      <c r="AM88" s="939"/>
      <c r="AN88" s="939"/>
      <c r="AO88" s="892"/>
      <c r="AP88" s="937">
        <f>SUM(AP68:AT87)</f>
        <v>24612</v>
      </c>
      <c r="AQ88" s="898"/>
      <c r="AR88" s="898"/>
      <c r="AS88" s="898"/>
      <c r="AT88" s="938"/>
      <c r="AU88" s="937">
        <f>SUM(AU68:AY87)</f>
        <v>127</v>
      </c>
      <c r="AV88" s="898"/>
      <c r="AW88" s="898"/>
      <c r="AX88" s="898"/>
      <c r="AY88" s="938"/>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429</v>
      </c>
      <c r="BS102" s="839"/>
      <c r="BT102" s="839"/>
      <c r="BU102" s="839"/>
      <c r="BV102" s="839"/>
      <c r="BW102" s="839"/>
      <c r="BX102" s="839"/>
      <c r="BY102" s="839"/>
      <c r="BZ102" s="839"/>
      <c r="CA102" s="839"/>
      <c r="CB102" s="839"/>
      <c r="CC102" s="839"/>
      <c r="CD102" s="839"/>
      <c r="CE102" s="839"/>
      <c r="CF102" s="839"/>
      <c r="CG102" s="840"/>
      <c r="CH102" s="940"/>
      <c r="CI102" s="939"/>
      <c r="CJ102" s="939"/>
      <c r="CK102" s="939"/>
      <c r="CL102" s="941"/>
      <c r="CM102" s="940"/>
      <c r="CN102" s="939"/>
      <c r="CO102" s="939"/>
      <c r="CP102" s="939"/>
      <c r="CQ102" s="941"/>
      <c r="CR102" s="942">
        <f>SUM(CR7:CV20)</f>
        <v>5103</v>
      </c>
      <c r="CS102" s="898"/>
      <c r="CT102" s="898"/>
      <c r="CU102" s="898"/>
      <c r="CV102" s="943"/>
      <c r="CW102" s="942">
        <f t="shared" ref="CW102" si="0">SUM(CW7:DA20)</f>
        <v>1213</v>
      </c>
      <c r="CX102" s="898"/>
      <c r="CY102" s="898"/>
      <c r="CZ102" s="898"/>
      <c r="DA102" s="943"/>
      <c r="DB102" s="942">
        <f t="shared" ref="DB102" si="1">SUM(DB7:DF20)</f>
        <v>17777</v>
      </c>
      <c r="DC102" s="898"/>
      <c r="DD102" s="898"/>
      <c r="DE102" s="898"/>
      <c r="DF102" s="943"/>
      <c r="DG102" s="942">
        <f t="shared" ref="DG102" si="2">SUM(DG7:DK20)</f>
        <v>0</v>
      </c>
      <c r="DH102" s="898"/>
      <c r="DI102" s="898"/>
      <c r="DJ102" s="898"/>
      <c r="DK102" s="943"/>
      <c r="DL102" s="942">
        <f t="shared" ref="DL102" si="3">SUM(DL7:DP20)</f>
        <v>0</v>
      </c>
      <c r="DM102" s="898"/>
      <c r="DN102" s="898"/>
      <c r="DO102" s="898"/>
      <c r="DP102" s="943"/>
      <c r="DQ102" s="942">
        <f t="shared" ref="DQ102" si="4">SUM(DQ7:DU20)</f>
        <v>326</v>
      </c>
      <c r="DR102" s="898"/>
      <c r="DS102" s="898"/>
      <c r="DT102" s="898"/>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430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431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434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437</v>
      </c>
      <c r="AB109" s="945"/>
      <c r="AC109" s="945"/>
      <c r="AD109" s="945"/>
      <c r="AE109" s="946"/>
      <c r="AF109" s="944" t="s">
        <v>438</v>
      </c>
      <c r="AG109" s="945"/>
      <c r="AH109" s="945"/>
      <c r="AI109" s="945"/>
      <c r="AJ109" s="946"/>
      <c r="AK109" s="944" t="s">
        <v>301</v>
      </c>
      <c r="AL109" s="945"/>
      <c r="AM109" s="945"/>
      <c r="AN109" s="945"/>
      <c r="AO109" s="946"/>
      <c r="AP109" s="944" t="s">
        <v>439</v>
      </c>
      <c r="AQ109" s="945"/>
      <c r="AR109" s="945"/>
      <c r="AS109" s="945"/>
      <c r="AT109" s="947"/>
      <c r="AU109" s="96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437</v>
      </c>
      <c r="BR109" s="945"/>
      <c r="BS109" s="945"/>
      <c r="BT109" s="945"/>
      <c r="BU109" s="946"/>
      <c r="BV109" s="944" t="s">
        <v>438</v>
      </c>
      <c r="BW109" s="945"/>
      <c r="BX109" s="945"/>
      <c r="BY109" s="945"/>
      <c r="BZ109" s="946"/>
      <c r="CA109" s="944" t="s">
        <v>301</v>
      </c>
      <c r="CB109" s="945"/>
      <c r="CC109" s="945"/>
      <c r="CD109" s="945"/>
      <c r="CE109" s="946"/>
      <c r="CF109" s="965" t="s">
        <v>439</v>
      </c>
      <c r="CG109" s="965"/>
      <c r="CH109" s="965"/>
      <c r="CI109" s="965"/>
      <c r="CJ109" s="965"/>
      <c r="CK109" s="944" t="s">
        <v>440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437</v>
      </c>
      <c r="DH109" s="945"/>
      <c r="DI109" s="945"/>
      <c r="DJ109" s="945"/>
      <c r="DK109" s="946"/>
      <c r="DL109" s="944" t="s">
        <v>438</v>
      </c>
      <c r="DM109" s="945"/>
      <c r="DN109" s="945"/>
      <c r="DO109" s="945"/>
      <c r="DP109" s="946"/>
      <c r="DQ109" s="944" t="s">
        <v>301</v>
      </c>
      <c r="DR109" s="945"/>
      <c r="DS109" s="945"/>
      <c r="DT109" s="945"/>
      <c r="DU109" s="946"/>
      <c r="DV109" s="944" t="s">
        <v>439</v>
      </c>
      <c r="DW109" s="945"/>
      <c r="DX109" s="945"/>
      <c r="DY109" s="945"/>
      <c r="DZ109" s="947"/>
    </row>
    <row r="110" spans="1:131" s="248" customFormat="1" ht="26.25" customHeight="1" x14ac:dyDescent="0.15">
      <c r="A110" s="948" t="s">
        <v>441</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29195900</v>
      </c>
      <c r="AB110" s="952"/>
      <c r="AC110" s="952"/>
      <c r="AD110" s="952"/>
      <c r="AE110" s="953"/>
      <c r="AF110" s="954">
        <v>29174798</v>
      </c>
      <c r="AG110" s="952"/>
      <c r="AH110" s="952"/>
      <c r="AI110" s="952"/>
      <c r="AJ110" s="953"/>
      <c r="AK110" s="954">
        <v>29066881</v>
      </c>
      <c r="AL110" s="952"/>
      <c r="AM110" s="952"/>
      <c r="AN110" s="952"/>
      <c r="AO110" s="953"/>
      <c r="AP110" s="955">
        <v>16.399999999999999</v>
      </c>
      <c r="AQ110" s="956"/>
      <c r="AR110" s="956"/>
      <c r="AS110" s="956"/>
      <c r="AT110" s="957"/>
      <c r="AU110" s="958" t="s">
        <v>73</v>
      </c>
      <c r="AV110" s="959"/>
      <c r="AW110" s="959"/>
      <c r="AX110" s="959"/>
      <c r="AY110" s="959"/>
      <c r="AZ110" s="1000" t="s">
        <v>442</v>
      </c>
      <c r="BA110" s="949"/>
      <c r="BB110" s="949"/>
      <c r="BC110" s="949"/>
      <c r="BD110" s="949"/>
      <c r="BE110" s="949"/>
      <c r="BF110" s="949"/>
      <c r="BG110" s="949"/>
      <c r="BH110" s="949"/>
      <c r="BI110" s="949"/>
      <c r="BJ110" s="949"/>
      <c r="BK110" s="949"/>
      <c r="BL110" s="949"/>
      <c r="BM110" s="949"/>
      <c r="BN110" s="949"/>
      <c r="BO110" s="949"/>
      <c r="BP110" s="950"/>
      <c r="BQ110" s="986">
        <v>352156362</v>
      </c>
      <c r="BR110" s="987"/>
      <c r="BS110" s="987"/>
      <c r="BT110" s="987"/>
      <c r="BU110" s="987"/>
      <c r="BV110" s="987">
        <v>352656695</v>
      </c>
      <c r="BW110" s="987"/>
      <c r="BX110" s="987"/>
      <c r="BY110" s="987"/>
      <c r="BZ110" s="987"/>
      <c r="CA110" s="987">
        <v>363236015</v>
      </c>
      <c r="CB110" s="987"/>
      <c r="CC110" s="987"/>
      <c r="CD110" s="987"/>
      <c r="CE110" s="987"/>
      <c r="CF110" s="1001">
        <v>204.9</v>
      </c>
      <c r="CG110" s="1002"/>
      <c r="CH110" s="1002"/>
      <c r="CI110" s="1002"/>
      <c r="CJ110" s="1002"/>
      <c r="CK110" s="1003" t="s">
        <v>443</v>
      </c>
      <c r="CL110" s="1004"/>
      <c r="CM110" s="983" t="s">
        <v>444</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v>39578</v>
      </c>
      <c r="DH110" s="987"/>
      <c r="DI110" s="987"/>
      <c r="DJ110" s="987"/>
      <c r="DK110" s="987"/>
      <c r="DL110" s="987" t="s">
        <v>445</v>
      </c>
      <c r="DM110" s="987"/>
      <c r="DN110" s="987"/>
      <c r="DO110" s="987"/>
      <c r="DP110" s="987"/>
      <c r="DQ110" s="987" t="s">
        <v>446</v>
      </c>
      <c r="DR110" s="987"/>
      <c r="DS110" s="987"/>
      <c r="DT110" s="987"/>
      <c r="DU110" s="987"/>
      <c r="DV110" s="988" t="s">
        <v>394</v>
      </c>
      <c r="DW110" s="988"/>
      <c r="DX110" s="988"/>
      <c r="DY110" s="988"/>
      <c r="DZ110" s="989"/>
    </row>
    <row r="111" spans="1:131" s="248" customFormat="1" ht="26.25" customHeight="1" x14ac:dyDescent="0.15">
      <c r="A111" s="990" t="s">
        <v>447</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394</v>
      </c>
      <c r="AB111" s="994"/>
      <c r="AC111" s="994"/>
      <c r="AD111" s="994"/>
      <c r="AE111" s="995"/>
      <c r="AF111" s="996" t="s">
        <v>448</v>
      </c>
      <c r="AG111" s="994"/>
      <c r="AH111" s="994"/>
      <c r="AI111" s="994"/>
      <c r="AJ111" s="995"/>
      <c r="AK111" s="996" t="s">
        <v>394</v>
      </c>
      <c r="AL111" s="994"/>
      <c r="AM111" s="994"/>
      <c r="AN111" s="994"/>
      <c r="AO111" s="995"/>
      <c r="AP111" s="997" t="s">
        <v>449</v>
      </c>
      <c r="AQ111" s="998"/>
      <c r="AR111" s="998"/>
      <c r="AS111" s="998"/>
      <c r="AT111" s="999"/>
      <c r="AU111" s="960"/>
      <c r="AV111" s="961"/>
      <c r="AW111" s="961"/>
      <c r="AX111" s="961"/>
      <c r="AY111" s="961"/>
      <c r="AZ111" s="1009" t="s">
        <v>450</v>
      </c>
      <c r="BA111" s="1010"/>
      <c r="BB111" s="1010"/>
      <c r="BC111" s="1010"/>
      <c r="BD111" s="1010"/>
      <c r="BE111" s="1010"/>
      <c r="BF111" s="1010"/>
      <c r="BG111" s="1010"/>
      <c r="BH111" s="1010"/>
      <c r="BI111" s="1010"/>
      <c r="BJ111" s="1010"/>
      <c r="BK111" s="1010"/>
      <c r="BL111" s="1010"/>
      <c r="BM111" s="1010"/>
      <c r="BN111" s="1010"/>
      <c r="BO111" s="1010"/>
      <c r="BP111" s="1011"/>
      <c r="BQ111" s="979">
        <v>16414540</v>
      </c>
      <c r="BR111" s="980"/>
      <c r="BS111" s="980"/>
      <c r="BT111" s="980"/>
      <c r="BU111" s="980"/>
      <c r="BV111" s="980">
        <v>14919328</v>
      </c>
      <c r="BW111" s="980"/>
      <c r="BX111" s="980"/>
      <c r="BY111" s="980"/>
      <c r="BZ111" s="980"/>
      <c r="CA111" s="980">
        <v>14750417</v>
      </c>
      <c r="CB111" s="980"/>
      <c r="CC111" s="980"/>
      <c r="CD111" s="980"/>
      <c r="CE111" s="980"/>
      <c r="CF111" s="974">
        <v>8.3000000000000007</v>
      </c>
      <c r="CG111" s="975"/>
      <c r="CH111" s="975"/>
      <c r="CI111" s="975"/>
      <c r="CJ111" s="975"/>
      <c r="CK111" s="1005"/>
      <c r="CL111" s="1006"/>
      <c r="CM111" s="976" t="s">
        <v>451</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448</v>
      </c>
      <c r="DH111" s="980"/>
      <c r="DI111" s="980"/>
      <c r="DJ111" s="980"/>
      <c r="DK111" s="980"/>
      <c r="DL111" s="980" t="s">
        <v>452</v>
      </c>
      <c r="DM111" s="980"/>
      <c r="DN111" s="980"/>
      <c r="DO111" s="980"/>
      <c r="DP111" s="980"/>
      <c r="DQ111" s="980" t="s">
        <v>452</v>
      </c>
      <c r="DR111" s="980"/>
      <c r="DS111" s="980"/>
      <c r="DT111" s="980"/>
      <c r="DU111" s="980"/>
      <c r="DV111" s="981" t="s">
        <v>452</v>
      </c>
      <c r="DW111" s="981"/>
      <c r="DX111" s="981"/>
      <c r="DY111" s="981"/>
      <c r="DZ111" s="982"/>
    </row>
    <row r="112" spans="1:131" s="248" customFormat="1" ht="26.25" customHeight="1" x14ac:dyDescent="0.15">
      <c r="A112" s="1012" t="s">
        <v>453</v>
      </c>
      <c r="B112" s="1013"/>
      <c r="C112" s="1010" t="s">
        <v>454</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v>2696700</v>
      </c>
      <c r="AB112" s="1019"/>
      <c r="AC112" s="1019"/>
      <c r="AD112" s="1019"/>
      <c r="AE112" s="1020"/>
      <c r="AF112" s="1021">
        <v>3030033</v>
      </c>
      <c r="AG112" s="1019"/>
      <c r="AH112" s="1019"/>
      <c r="AI112" s="1019"/>
      <c r="AJ112" s="1020"/>
      <c r="AK112" s="1021">
        <v>3175333</v>
      </c>
      <c r="AL112" s="1019"/>
      <c r="AM112" s="1019"/>
      <c r="AN112" s="1019"/>
      <c r="AO112" s="1020"/>
      <c r="AP112" s="1022">
        <v>1.8</v>
      </c>
      <c r="AQ112" s="1023"/>
      <c r="AR112" s="1023"/>
      <c r="AS112" s="1023"/>
      <c r="AT112" s="1024"/>
      <c r="AU112" s="960"/>
      <c r="AV112" s="961"/>
      <c r="AW112" s="961"/>
      <c r="AX112" s="961"/>
      <c r="AY112" s="961"/>
      <c r="AZ112" s="1009" t="s">
        <v>455</v>
      </c>
      <c r="BA112" s="1010"/>
      <c r="BB112" s="1010"/>
      <c r="BC112" s="1010"/>
      <c r="BD112" s="1010"/>
      <c r="BE112" s="1010"/>
      <c r="BF112" s="1010"/>
      <c r="BG112" s="1010"/>
      <c r="BH112" s="1010"/>
      <c r="BI112" s="1010"/>
      <c r="BJ112" s="1010"/>
      <c r="BK112" s="1010"/>
      <c r="BL112" s="1010"/>
      <c r="BM112" s="1010"/>
      <c r="BN112" s="1010"/>
      <c r="BO112" s="1010"/>
      <c r="BP112" s="1011"/>
      <c r="BQ112" s="979">
        <v>101404914</v>
      </c>
      <c r="BR112" s="980"/>
      <c r="BS112" s="980"/>
      <c r="BT112" s="980"/>
      <c r="BU112" s="980"/>
      <c r="BV112" s="980">
        <v>95474151</v>
      </c>
      <c r="BW112" s="980"/>
      <c r="BX112" s="980"/>
      <c r="BY112" s="980"/>
      <c r="BZ112" s="980"/>
      <c r="CA112" s="980">
        <v>92894214</v>
      </c>
      <c r="CB112" s="980"/>
      <c r="CC112" s="980"/>
      <c r="CD112" s="980"/>
      <c r="CE112" s="980"/>
      <c r="CF112" s="974">
        <v>52.4</v>
      </c>
      <c r="CG112" s="975"/>
      <c r="CH112" s="975"/>
      <c r="CI112" s="975"/>
      <c r="CJ112" s="975"/>
      <c r="CK112" s="1005"/>
      <c r="CL112" s="1006"/>
      <c r="CM112" s="976" t="s">
        <v>456</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457</v>
      </c>
      <c r="DH112" s="980"/>
      <c r="DI112" s="980"/>
      <c r="DJ112" s="980"/>
      <c r="DK112" s="980"/>
      <c r="DL112" s="980" t="s">
        <v>458</v>
      </c>
      <c r="DM112" s="980"/>
      <c r="DN112" s="980"/>
      <c r="DO112" s="980"/>
      <c r="DP112" s="980"/>
      <c r="DQ112" s="980" t="s">
        <v>458</v>
      </c>
      <c r="DR112" s="980"/>
      <c r="DS112" s="980"/>
      <c r="DT112" s="980"/>
      <c r="DU112" s="980"/>
      <c r="DV112" s="981" t="s">
        <v>452</v>
      </c>
      <c r="DW112" s="981"/>
      <c r="DX112" s="981"/>
      <c r="DY112" s="981"/>
      <c r="DZ112" s="982"/>
    </row>
    <row r="113" spans="1:130" s="248" customFormat="1" ht="26.25" customHeight="1" x14ac:dyDescent="0.15">
      <c r="A113" s="1014"/>
      <c r="B113" s="1015"/>
      <c r="C113" s="1010" t="s">
        <v>459</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6334976</v>
      </c>
      <c r="AB113" s="994"/>
      <c r="AC113" s="994"/>
      <c r="AD113" s="994"/>
      <c r="AE113" s="995"/>
      <c r="AF113" s="996">
        <v>6001360</v>
      </c>
      <c r="AG113" s="994"/>
      <c r="AH113" s="994"/>
      <c r="AI113" s="994"/>
      <c r="AJ113" s="995"/>
      <c r="AK113" s="996">
        <v>6213597</v>
      </c>
      <c r="AL113" s="994"/>
      <c r="AM113" s="994"/>
      <c r="AN113" s="994"/>
      <c r="AO113" s="995"/>
      <c r="AP113" s="997">
        <v>3.5</v>
      </c>
      <c r="AQ113" s="998"/>
      <c r="AR113" s="998"/>
      <c r="AS113" s="998"/>
      <c r="AT113" s="999"/>
      <c r="AU113" s="960"/>
      <c r="AV113" s="961"/>
      <c r="AW113" s="961"/>
      <c r="AX113" s="961"/>
      <c r="AY113" s="961"/>
      <c r="AZ113" s="1009" t="s">
        <v>460</v>
      </c>
      <c r="BA113" s="1010"/>
      <c r="BB113" s="1010"/>
      <c r="BC113" s="1010"/>
      <c r="BD113" s="1010"/>
      <c r="BE113" s="1010"/>
      <c r="BF113" s="1010"/>
      <c r="BG113" s="1010"/>
      <c r="BH113" s="1010"/>
      <c r="BI113" s="1010"/>
      <c r="BJ113" s="1010"/>
      <c r="BK113" s="1010"/>
      <c r="BL113" s="1010"/>
      <c r="BM113" s="1010"/>
      <c r="BN113" s="1010"/>
      <c r="BO113" s="1010"/>
      <c r="BP113" s="1011"/>
      <c r="BQ113" s="979">
        <v>151377</v>
      </c>
      <c r="BR113" s="980"/>
      <c r="BS113" s="980"/>
      <c r="BT113" s="980"/>
      <c r="BU113" s="980"/>
      <c r="BV113" s="980">
        <v>148530</v>
      </c>
      <c r="BW113" s="980"/>
      <c r="BX113" s="980"/>
      <c r="BY113" s="980"/>
      <c r="BZ113" s="980"/>
      <c r="CA113" s="980">
        <v>126675</v>
      </c>
      <c r="CB113" s="980"/>
      <c r="CC113" s="980"/>
      <c r="CD113" s="980"/>
      <c r="CE113" s="980"/>
      <c r="CF113" s="974">
        <v>0.1</v>
      </c>
      <c r="CG113" s="975"/>
      <c r="CH113" s="975"/>
      <c r="CI113" s="975"/>
      <c r="CJ113" s="975"/>
      <c r="CK113" s="1005"/>
      <c r="CL113" s="1006"/>
      <c r="CM113" s="976" t="s">
        <v>461</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452</v>
      </c>
      <c r="DH113" s="1019"/>
      <c r="DI113" s="1019"/>
      <c r="DJ113" s="1019"/>
      <c r="DK113" s="1020"/>
      <c r="DL113" s="1021" t="s">
        <v>452</v>
      </c>
      <c r="DM113" s="1019"/>
      <c r="DN113" s="1019"/>
      <c r="DO113" s="1019"/>
      <c r="DP113" s="1020"/>
      <c r="DQ113" s="1021" t="s">
        <v>458</v>
      </c>
      <c r="DR113" s="1019"/>
      <c r="DS113" s="1019"/>
      <c r="DT113" s="1019"/>
      <c r="DU113" s="1020"/>
      <c r="DV113" s="1022" t="s">
        <v>452</v>
      </c>
      <c r="DW113" s="1023"/>
      <c r="DX113" s="1023"/>
      <c r="DY113" s="1023"/>
      <c r="DZ113" s="1024"/>
    </row>
    <row r="114" spans="1:130" s="248" customFormat="1" ht="26.25" customHeight="1" x14ac:dyDescent="0.15">
      <c r="A114" s="1014"/>
      <c r="B114" s="1015"/>
      <c r="C114" s="1010" t="s">
        <v>462</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118888</v>
      </c>
      <c r="AB114" s="1019"/>
      <c r="AC114" s="1019"/>
      <c r="AD114" s="1019"/>
      <c r="AE114" s="1020"/>
      <c r="AF114" s="1021">
        <v>26683</v>
      </c>
      <c r="AG114" s="1019"/>
      <c r="AH114" s="1019"/>
      <c r="AI114" s="1019"/>
      <c r="AJ114" s="1020"/>
      <c r="AK114" s="1021">
        <v>25057</v>
      </c>
      <c r="AL114" s="1019"/>
      <c r="AM114" s="1019"/>
      <c r="AN114" s="1019"/>
      <c r="AO114" s="1020"/>
      <c r="AP114" s="1022">
        <v>0</v>
      </c>
      <c r="AQ114" s="1023"/>
      <c r="AR114" s="1023"/>
      <c r="AS114" s="1023"/>
      <c r="AT114" s="1024"/>
      <c r="AU114" s="960"/>
      <c r="AV114" s="961"/>
      <c r="AW114" s="961"/>
      <c r="AX114" s="961"/>
      <c r="AY114" s="961"/>
      <c r="AZ114" s="1009" t="s">
        <v>463</v>
      </c>
      <c r="BA114" s="1010"/>
      <c r="BB114" s="1010"/>
      <c r="BC114" s="1010"/>
      <c r="BD114" s="1010"/>
      <c r="BE114" s="1010"/>
      <c r="BF114" s="1010"/>
      <c r="BG114" s="1010"/>
      <c r="BH114" s="1010"/>
      <c r="BI114" s="1010"/>
      <c r="BJ114" s="1010"/>
      <c r="BK114" s="1010"/>
      <c r="BL114" s="1010"/>
      <c r="BM114" s="1010"/>
      <c r="BN114" s="1010"/>
      <c r="BO114" s="1010"/>
      <c r="BP114" s="1011"/>
      <c r="BQ114" s="979">
        <v>58416745</v>
      </c>
      <c r="BR114" s="980"/>
      <c r="BS114" s="980"/>
      <c r="BT114" s="980"/>
      <c r="BU114" s="980"/>
      <c r="BV114" s="980">
        <v>57568790</v>
      </c>
      <c r="BW114" s="980"/>
      <c r="BX114" s="980"/>
      <c r="BY114" s="980"/>
      <c r="BZ114" s="980"/>
      <c r="CA114" s="980">
        <v>56831738</v>
      </c>
      <c r="CB114" s="980"/>
      <c r="CC114" s="980"/>
      <c r="CD114" s="980"/>
      <c r="CE114" s="980"/>
      <c r="CF114" s="974">
        <v>32.1</v>
      </c>
      <c r="CG114" s="975"/>
      <c r="CH114" s="975"/>
      <c r="CI114" s="975"/>
      <c r="CJ114" s="975"/>
      <c r="CK114" s="1005"/>
      <c r="CL114" s="1006"/>
      <c r="CM114" s="976" t="s">
        <v>464</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452</v>
      </c>
      <c r="DH114" s="1019"/>
      <c r="DI114" s="1019"/>
      <c r="DJ114" s="1019"/>
      <c r="DK114" s="1020"/>
      <c r="DL114" s="1021" t="s">
        <v>457</v>
      </c>
      <c r="DM114" s="1019"/>
      <c r="DN114" s="1019"/>
      <c r="DO114" s="1019"/>
      <c r="DP114" s="1020"/>
      <c r="DQ114" s="1021" t="s">
        <v>465</v>
      </c>
      <c r="DR114" s="1019"/>
      <c r="DS114" s="1019"/>
      <c r="DT114" s="1019"/>
      <c r="DU114" s="1020"/>
      <c r="DV114" s="1022" t="s">
        <v>445</v>
      </c>
      <c r="DW114" s="1023"/>
      <c r="DX114" s="1023"/>
      <c r="DY114" s="1023"/>
      <c r="DZ114" s="1024"/>
    </row>
    <row r="115" spans="1:130" s="248" customFormat="1" ht="26.25" customHeight="1" x14ac:dyDescent="0.15">
      <c r="A115" s="1014"/>
      <c r="B115" s="1015"/>
      <c r="C115" s="1010" t="s">
        <v>466</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3079492</v>
      </c>
      <c r="AB115" s="994"/>
      <c r="AC115" s="994"/>
      <c r="AD115" s="994"/>
      <c r="AE115" s="995"/>
      <c r="AF115" s="996">
        <v>1261255</v>
      </c>
      <c r="AG115" s="994"/>
      <c r="AH115" s="994"/>
      <c r="AI115" s="994"/>
      <c r="AJ115" s="995"/>
      <c r="AK115" s="996">
        <v>1152850</v>
      </c>
      <c r="AL115" s="994"/>
      <c r="AM115" s="994"/>
      <c r="AN115" s="994"/>
      <c r="AO115" s="995"/>
      <c r="AP115" s="997">
        <v>0.7</v>
      </c>
      <c r="AQ115" s="998"/>
      <c r="AR115" s="998"/>
      <c r="AS115" s="998"/>
      <c r="AT115" s="999"/>
      <c r="AU115" s="960"/>
      <c r="AV115" s="961"/>
      <c r="AW115" s="961"/>
      <c r="AX115" s="961"/>
      <c r="AY115" s="961"/>
      <c r="AZ115" s="1009" t="s">
        <v>467</v>
      </c>
      <c r="BA115" s="1010"/>
      <c r="BB115" s="1010"/>
      <c r="BC115" s="1010"/>
      <c r="BD115" s="1010"/>
      <c r="BE115" s="1010"/>
      <c r="BF115" s="1010"/>
      <c r="BG115" s="1010"/>
      <c r="BH115" s="1010"/>
      <c r="BI115" s="1010"/>
      <c r="BJ115" s="1010"/>
      <c r="BK115" s="1010"/>
      <c r="BL115" s="1010"/>
      <c r="BM115" s="1010"/>
      <c r="BN115" s="1010"/>
      <c r="BO115" s="1010"/>
      <c r="BP115" s="1011"/>
      <c r="BQ115" s="979">
        <v>1433058</v>
      </c>
      <c r="BR115" s="980"/>
      <c r="BS115" s="980"/>
      <c r="BT115" s="980"/>
      <c r="BU115" s="980"/>
      <c r="BV115" s="980">
        <v>1467348</v>
      </c>
      <c r="BW115" s="980"/>
      <c r="BX115" s="980"/>
      <c r="BY115" s="980"/>
      <c r="BZ115" s="980"/>
      <c r="CA115" s="980">
        <v>355527</v>
      </c>
      <c r="CB115" s="980"/>
      <c r="CC115" s="980"/>
      <c r="CD115" s="980"/>
      <c r="CE115" s="980"/>
      <c r="CF115" s="974">
        <v>0.2</v>
      </c>
      <c r="CG115" s="975"/>
      <c r="CH115" s="975"/>
      <c r="CI115" s="975"/>
      <c r="CJ115" s="975"/>
      <c r="CK115" s="1005"/>
      <c r="CL115" s="1006"/>
      <c r="CM115" s="1009" t="s">
        <v>468</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v>5400518</v>
      </c>
      <c r="DH115" s="1019"/>
      <c r="DI115" s="1019"/>
      <c r="DJ115" s="1019"/>
      <c r="DK115" s="1020"/>
      <c r="DL115" s="1021">
        <v>4201666</v>
      </c>
      <c r="DM115" s="1019"/>
      <c r="DN115" s="1019"/>
      <c r="DO115" s="1019"/>
      <c r="DP115" s="1020"/>
      <c r="DQ115" s="1021">
        <v>4255135</v>
      </c>
      <c r="DR115" s="1019"/>
      <c r="DS115" s="1019"/>
      <c r="DT115" s="1019"/>
      <c r="DU115" s="1020"/>
      <c r="DV115" s="1022">
        <v>2.4</v>
      </c>
      <c r="DW115" s="1023"/>
      <c r="DX115" s="1023"/>
      <c r="DY115" s="1023"/>
      <c r="DZ115" s="1024"/>
    </row>
    <row r="116" spans="1:130" s="248" customFormat="1" ht="26.25" customHeight="1" x14ac:dyDescent="0.15">
      <c r="A116" s="1016"/>
      <c r="B116" s="1017"/>
      <c r="C116" s="1025" t="s">
        <v>469</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470</v>
      </c>
      <c r="AB116" s="1019"/>
      <c r="AC116" s="1019"/>
      <c r="AD116" s="1019"/>
      <c r="AE116" s="1020"/>
      <c r="AF116" s="1021" t="s">
        <v>458</v>
      </c>
      <c r="AG116" s="1019"/>
      <c r="AH116" s="1019"/>
      <c r="AI116" s="1019"/>
      <c r="AJ116" s="1020"/>
      <c r="AK116" s="1021">
        <v>23</v>
      </c>
      <c r="AL116" s="1019"/>
      <c r="AM116" s="1019"/>
      <c r="AN116" s="1019"/>
      <c r="AO116" s="1020"/>
      <c r="AP116" s="1022">
        <v>0</v>
      </c>
      <c r="AQ116" s="1023"/>
      <c r="AR116" s="1023"/>
      <c r="AS116" s="1023"/>
      <c r="AT116" s="1024"/>
      <c r="AU116" s="960"/>
      <c r="AV116" s="961"/>
      <c r="AW116" s="961"/>
      <c r="AX116" s="961"/>
      <c r="AY116" s="961"/>
      <c r="AZ116" s="1027" t="s">
        <v>471</v>
      </c>
      <c r="BA116" s="1028"/>
      <c r="BB116" s="1028"/>
      <c r="BC116" s="1028"/>
      <c r="BD116" s="1028"/>
      <c r="BE116" s="1028"/>
      <c r="BF116" s="1028"/>
      <c r="BG116" s="1028"/>
      <c r="BH116" s="1028"/>
      <c r="BI116" s="1028"/>
      <c r="BJ116" s="1028"/>
      <c r="BK116" s="1028"/>
      <c r="BL116" s="1028"/>
      <c r="BM116" s="1028"/>
      <c r="BN116" s="1028"/>
      <c r="BO116" s="1028"/>
      <c r="BP116" s="1029"/>
      <c r="BQ116" s="979" t="s">
        <v>458</v>
      </c>
      <c r="BR116" s="980"/>
      <c r="BS116" s="980"/>
      <c r="BT116" s="980"/>
      <c r="BU116" s="980"/>
      <c r="BV116" s="980" t="s">
        <v>472</v>
      </c>
      <c r="BW116" s="980"/>
      <c r="BX116" s="980"/>
      <c r="BY116" s="980"/>
      <c r="BZ116" s="980"/>
      <c r="CA116" s="980" t="s">
        <v>473</v>
      </c>
      <c r="CB116" s="980"/>
      <c r="CC116" s="980"/>
      <c r="CD116" s="980"/>
      <c r="CE116" s="980"/>
      <c r="CF116" s="974" t="s">
        <v>473</v>
      </c>
      <c r="CG116" s="975"/>
      <c r="CH116" s="975"/>
      <c r="CI116" s="975"/>
      <c r="CJ116" s="975"/>
      <c r="CK116" s="1005"/>
      <c r="CL116" s="1006"/>
      <c r="CM116" s="976" t="s">
        <v>474</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446</v>
      </c>
      <c r="DH116" s="1019"/>
      <c r="DI116" s="1019"/>
      <c r="DJ116" s="1019"/>
      <c r="DK116" s="1020"/>
      <c r="DL116" s="1021" t="s">
        <v>475</v>
      </c>
      <c r="DM116" s="1019"/>
      <c r="DN116" s="1019"/>
      <c r="DO116" s="1019"/>
      <c r="DP116" s="1020"/>
      <c r="DQ116" s="1021" t="s">
        <v>473</v>
      </c>
      <c r="DR116" s="1019"/>
      <c r="DS116" s="1019"/>
      <c r="DT116" s="1019"/>
      <c r="DU116" s="1020"/>
      <c r="DV116" s="1022" t="s">
        <v>458</v>
      </c>
      <c r="DW116" s="1023"/>
      <c r="DX116" s="1023"/>
      <c r="DY116" s="1023"/>
      <c r="DZ116" s="1024"/>
    </row>
    <row r="117" spans="1:130" s="248" customFormat="1" ht="26.25" customHeight="1" x14ac:dyDescent="0.15">
      <c r="A117" s="964" t="s">
        <v>182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476</v>
      </c>
      <c r="Z117" s="946"/>
      <c r="AA117" s="1036">
        <v>41425956</v>
      </c>
      <c r="AB117" s="1037"/>
      <c r="AC117" s="1037"/>
      <c r="AD117" s="1037"/>
      <c r="AE117" s="1038"/>
      <c r="AF117" s="1039">
        <v>39494129</v>
      </c>
      <c r="AG117" s="1037"/>
      <c r="AH117" s="1037"/>
      <c r="AI117" s="1037"/>
      <c r="AJ117" s="1038"/>
      <c r="AK117" s="1039">
        <v>39633741</v>
      </c>
      <c r="AL117" s="1037"/>
      <c r="AM117" s="1037"/>
      <c r="AN117" s="1037"/>
      <c r="AO117" s="1038"/>
      <c r="AP117" s="1040"/>
      <c r="AQ117" s="1041"/>
      <c r="AR117" s="1041"/>
      <c r="AS117" s="1041"/>
      <c r="AT117" s="1042"/>
      <c r="AU117" s="960"/>
      <c r="AV117" s="961"/>
      <c r="AW117" s="961"/>
      <c r="AX117" s="961"/>
      <c r="AY117" s="961"/>
      <c r="AZ117" s="1027" t="s">
        <v>477</v>
      </c>
      <c r="BA117" s="1028"/>
      <c r="BB117" s="1028"/>
      <c r="BC117" s="1028"/>
      <c r="BD117" s="1028"/>
      <c r="BE117" s="1028"/>
      <c r="BF117" s="1028"/>
      <c r="BG117" s="1028"/>
      <c r="BH117" s="1028"/>
      <c r="BI117" s="1028"/>
      <c r="BJ117" s="1028"/>
      <c r="BK117" s="1028"/>
      <c r="BL117" s="1028"/>
      <c r="BM117" s="1028"/>
      <c r="BN117" s="1028"/>
      <c r="BO117" s="1028"/>
      <c r="BP117" s="1029"/>
      <c r="BQ117" s="979" t="s">
        <v>458</v>
      </c>
      <c r="BR117" s="980"/>
      <c r="BS117" s="980"/>
      <c r="BT117" s="980"/>
      <c r="BU117" s="980"/>
      <c r="BV117" s="980" t="s">
        <v>472</v>
      </c>
      <c r="BW117" s="980"/>
      <c r="BX117" s="980"/>
      <c r="BY117" s="980"/>
      <c r="BZ117" s="980"/>
      <c r="CA117" s="980" t="s">
        <v>458</v>
      </c>
      <c r="CB117" s="980"/>
      <c r="CC117" s="980"/>
      <c r="CD117" s="980"/>
      <c r="CE117" s="980"/>
      <c r="CF117" s="974" t="s">
        <v>472</v>
      </c>
      <c r="CG117" s="975"/>
      <c r="CH117" s="975"/>
      <c r="CI117" s="975"/>
      <c r="CJ117" s="975"/>
      <c r="CK117" s="1005"/>
      <c r="CL117" s="1006"/>
      <c r="CM117" s="976" t="s">
        <v>478</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472</v>
      </c>
      <c r="DH117" s="1019"/>
      <c r="DI117" s="1019"/>
      <c r="DJ117" s="1019"/>
      <c r="DK117" s="1020"/>
      <c r="DL117" s="1021" t="s">
        <v>445</v>
      </c>
      <c r="DM117" s="1019"/>
      <c r="DN117" s="1019"/>
      <c r="DO117" s="1019"/>
      <c r="DP117" s="1020"/>
      <c r="DQ117" s="1021" t="s">
        <v>472</v>
      </c>
      <c r="DR117" s="1019"/>
      <c r="DS117" s="1019"/>
      <c r="DT117" s="1019"/>
      <c r="DU117" s="1020"/>
      <c r="DV117" s="1022" t="s">
        <v>472</v>
      </c>
      <c r="DW117" s="1023"/>
      <c r="DX117" s="1023"/>
      <c r="DY117" s="1023"/>
      <c r="DZ117" s="1024"/>
    </row>
    <row r="118" spans="1:130" s="248" customFormat="1" ht="26.25" customHeight="1" x14ac:dyDescent="0.15">
      <c r="A118" s="964" t="s">
        <v>440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437</v>
      </c>
      <c r="AB118" s="945"/>
      <c r="AC118" s="945"/>
      <c r="AD118" s="945"/>
      <c r="AE118" s="946"/>
      <c r="AF118" s="944" t="s">
        <v>438</v>
      </c>
      <c r="AG118" s="945"/>
      <c r="AH118" s="945"/>
      <c r="AI118" s="945"/>
      <c r="AJ118" s="946"/>
      <c r="AK118" s="944" t="s">
        <v>301</v>
      </c>
      <c r="AL118" s="945"/>
      <c r="AM118" s="945"/>
      <c r="AN118" s="945"/>
      <c r="AO118" s="946"/>
      <c r="AP118" s="1031" t="s">
        <v>439</v>
      </c>
      <c r="AQ118" s="1032"/>
      <c r="AR118" s="1032"/>
      <c r="AS118" s="1032"/>
      <c r="AT118" s="1033"/>
      <c r="AU118" s="960"/>
      <c r="AV118" s="961"/>
      <c r="AW118" s="961"/>
      <c r="AX118" s="961"/>
      <c r="AY118" s="961"/>
      <c r="AZ118" s="1034" t="s">
        <v>479</v>
      </c>
      <c r="BA118" s="1025"/>
      <c r="BB118" s="1025"/>
      <c r="BC118" s="1025"/>
      <c r="BD118" s="1025"/>
      <c r="BE118" s="1025"/>
      <c r="BF118" s="1025"/>
      <c r="BG118" s="1025"/>
      <c r="BH118" s="1025"/>
      <c r="BI118" s="1025"/>
      <c r="BJ118" s="1025"/>
      <c r="BK118" s="1025"/>
      <c r="BL118" s="1025"/>
      <c r="BM118" s="1025"/>
      <c r="BN118" s="1025"/>
      <c r="BO118" s="1025"/>
      <c r="BP118" s="1026"/>
      <c r="BQ118" s="1057" t="s">
        <v>472</v>
      </c>
      <c r="BR118" s="1058"/>
      <c r="BS118" s="1058"/>
      <c r="BT118" s="1058"/>
      <c r="BU118" s="1058"/>
      <c r="BV118" s="1058" t="s">
        <v>472</v>
      </c>
      <c r="BW118" s="1058"/>
      <c r="BX118" s="1058"/>
      <c r="BY118" s="1058"/>
      <c r="BZ118" s="1058"/>
      <c r="CA118" s="1058" t="s">
        <v>465</v>
      </c>
      <c r="CB118" s="1058"/>
      <c r="CC118" s="1058"/>
      <c r="CD118" s="1058"/>
      <c r="CE118" s="1058"/>
      <c r="CF118" s="974" t="s">
        <v>446</v>
      </c>
      <c r="CG118" s="975"/>
      <c r="CH118" s="975"/>
      <c r="CI118" s="975"/>
      <c r="CJ118" s="975"/>
      <c r="CK118" s="1005"/>
      <c r="CL118" s="1006"/>
      <c r="CM118" s="976" t="s">
        <v>480</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446</v>
      </c>
      <c r="DH118" s="1019"/>
      <c r="DI118" s="1019"/>
      <c r="DJ118" s="1019"/>
      <c r="DK118" s="1020"/>
      <c r="DL118" s="1021" t="s">
        <v>446</v>
      </c>
      <c r="DM118" s="1019"/>
      <c r="DN118" s="1019"/>
      <c r="DO118" s="1019"/>
      <c r="DP118" s="1020"/>
      <c r="DQ118" s="1021" t="s">
        <v>472</v>
      </c>
      <c r="DR118" s="1019"/>
      <c r="DS118" s="1019"/>
      <c r="DT118" s="1019"/>
      <c r="DU118" s="1020"/>
      <c r="DV118" s="1022" t="s">
        <v>446</v>
      </c>
      <c r="DW118" s="1023"/>
      <c r="DX118" s="1023"/>
      <c r="DY118" s="1023"/>
      <c r="DZ118" s="1024"/>
    </row>
    <row r="119" spans="1:130" s="248" customFormat="1" ht="26.25" customHeight="1" x14ac:dyDescent="0.15">
      <c r="A119" s="1118" t="s">
        <v>443</v>
      </c>
      <c r="B119" s="1004"/>
      <c r="C119" s="983" t="s">
        <v>444</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v>121434</v>
      </c>
      <c r="AB119" s="952"/>
      <c r="AC119" s="952"/>
      <c r="AD119" s="952"/>
      <c r="AE119" s="953"/>
      <c r="AF119" s="954">
        <v>39578</v>
      </c>
      <c r="AG119" s="952"/>
      <c r="AH119" s="952"/>
      <c r="AI119" s="952"/>
      <c r="AJ119" s="953"/>
      <c r="AK119" s="954" t="s">
        <v>472</v>
      </c>
      <c r="AL119" s="952"/>
      <c r="AM119" s="952"/>
      <c r="AN119" s="952"/>
      <c r="AO119" s="953"/>
      <c r="AP119" s="955" t="s">
        <v>446</v>
      </c>
      <c r="AQ119" s="956"/>
      <c r="AR119" s="956"/>
      <c r="AS119" s="956"/>
      <c r="AT119" s="957"/>
      <c r="AU119" s="962"/>
      <c r="AV119" s="963"/>
      <c r="AW119" s="963"/>
      <c r="AX119" s="963"/>
      <c r="AY119" s="963"/>
      <c r="AZ119" s="279" t="s">
        <v>182</v>
      </c>
      <c r="BA119" s="279"/>
      <c r="BB119" s="279"/>
      <c r="BC119" s="279"/>
      <c r="BD119" s="279"/>
      <c r="BE119" s="279"/>
      <c r="BF119" s="279"/>
      <c r="BG119" s="279"/>
      <c r="BH119" s="279"/>
      <c r="BI119" s="279"/>
      <c r="BJ119" s="279"/>
      <c r="BK119" s="279"/>
      <c r="BL119" s="279"/>
      <c r="BM119" s="279"/>
      <c r="BN119" s="279"/>
      <c r="BO119" s="1035" t="s">
        <v>481</v>
      </c>
      <c r="BP119" s="1066"/>
      <c r="BQ119" s="1057">
        <v>529976996</v>
      </c>
      <c r="BR119" s="1058"/>
      <c r="BS119" s="1058"/>
      <c r="BT119" s="1058"/>
      <c r="BU119" s="1058"/>
      <c r="BV119" s="1058">
        <v>522234842</v>
      </c>
      <c r="BW119" s="1058"/>
      <c r="BX119" s="1058"/>
      <c r="BY119" s="1058"/>
      <c r="BZ119" s="1058"/>
      <c r="CA119" s="1058">
        <v>528194586</v>
      </c>
      <c r="CB119" s="1058"/>
      <c r="CC119" s="1058"/>
      <c r="CD119" s="1058"/>
      <c r="CE119" s="1058"/>
      <c r="CF119" s="1059"/>
      <c r="CG119" s="1060"/>
      <c r="CH119" s="1060"/>
      <c r="CI119" s="1060"/>
      <c r="CJ119" s="1061"/>
      <c r="CK119" s="1007"/>
      <c r="CL119" s="1008"/>
      <c r="CM119" s="1062" t="s">
        <v>482</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10974444</v>
      </c>
      <c r="DH119" s="1044"/>
      <c r="DI119" s="1044"/>
      <c r="DJ119" s="1044"/>
      <c r="DK119" s="1045"/>
      <c r="DL119" s="1043">
        <v>10717662</v>
      </c>
      <c r="DM119" s="1044"/>
      <c r="DN119" s="1044"/>
      <c r="DO119" s="1044"/>
      <c r="DP119" s="1045"/>
      <c r="DQ119" s="1043">
        <v>10495282</v>
      </c>
      <c r="DR119" s="1044"/>
      <c r="DS119" s="1044"/>
      <c r="DT119" s="1044"/>
      <c r="DU119" s="1045"/>
      <c r="DV119" s="1046">
        <v>5.9</v>
      </c>
      <c r="DW119" s="1047"/>
      <c r="DX119" s="1047"/>
      <c r="DY119" s="1047"/>
      <c r="DZ119" s="1048"/>
    </row>
    <row r="120" spans="1:130" s="248" customFormat="1" ht="26.25" customHeight="1" x14ac:dyDescent="0.15">
      <c r="A120" s="1119"/>
      <c r="B120" s="1006"/>
      <c r="C120" s="976" t="s">
        <v>451</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446</v>
      </c>
      <c r="AB120" s="1019"/>
      <c r="AC120" s="1019"/>
      <c r="AD120" s="1019"/>
      <c r="AE120" s="1020"/>
      <c r="AF120" s="1021" t="s">
        <v>446</v>
      </c>
      <c r="AG120" s="1019"/>
      <c r="AH120" s="1019"/>
      <c r="AI120" s="1019"/>
      <c r="AJ120" s="1020"/>
      <c r="AK120" s="1021" t="s">
        <v>446</v>
      </c>
      <c r="AL120" s="1019"/>
      <c r="AM120" s="1019"/>
      <c r="AN120" s="1019"/>
      <c r="AO120" s="1020"/>
      <c r="AP120" s="1022" t="s">
        <v>457</v>
      </c>
      <c r="AQ120" s="1023"/>
      <c r="AR120" s="1023"/>
      <c r="AS120" s="1023"/>
      <c r="AT120" s="1024"/>
      <c r="AU120" s="1049" t="s">
        <v>483</v>
      </c>
      <c r="AV120" s="1050"/>
      <c r="AW120" s="1050"/>
      <c r="AX120" s="1050"/>
      <c r="AY120" s="1051"/>
      <c r="AZ120" s="1000" t="s">
        <v>484</v>
      </c>
      <c r="BA120" s="949"/>
      <c r="BB120" s="949"/>
      <c r="BC120" s="949"/>
      <c r="BD120" s="949"/>
      <c r="BE120" s="949"/>
      <c r="BF120" s="949"/>
      <c r="BG120" s="949"/>
      <c r="BH120" s="949"/>
      <c r="BI120" s="949"/>
      <c r="BJ120" s="949"/>
      <c r="BK120" s="949"/>
      <c r="BL120" s="949"/>
      <c r="BM120" s="949"/>
      <c r="BN120" s="949"/>
      <c r="BO120" s="949"/>
      <c r="BP120" s="950"/>
      <c r="BQ120" s="986">
        <v>76382733</v>
      </c>
      <c r="BR120" s="987"/>
      <c r="BS120" s="987"/>
      <c r="BT120" s="987"/>
      <c r="BU120" s="987"/>
      <c r="BV120" s="987">
        <v>79920194</v>
      </c>
      <c r="BW120" s="987"/>
      <c r="BX120" s="987"/>
      <c r="BY120" s="987"/>
      <c r="BZ120" s="987"/>
      <c r="CA120" s="987">
        <v>82649394</v>
      </c>
      <c r="CB120" s="987"/>
      <c r="CC120" s="987"/>
      <c r="CD120" s="987"/>
      <c r="CE120" s="987"/>
      <c r="CF120" s="1001">
        <v>46.6</v>
      </c>
      <c r="CG120" s="1002"/>
      <c r="CH120" s="1002"/>
      <c r="CI120" s="1002"/>
      <c r="CJ120" s="1002"/>
      <c r="CK120" s="1067" t="s">
        <v>485</v>
      </c>
      <c r="CL120" s="1068"/>
      <c r="CM120" s="1068"/>
      <c r="CN120" s="1068"/>
      <c r="CO120" s="1069"/>
      <c r="CP120" s="1075" t="s">
        <v>486</v>
      </c>
      <c r="CQ120" s="1076"/>
      <c r="CR120" s="1076"/>
      <c r="CS120" s="1076"/>
      <c r="CT120" s="1076"/>
      <c r="CU120" s="1076"/>
      <c r="CV120" s="1076"/>
      <c r="CW120" s="1076"/>
      <c r="CX120" s="1076"/>
      <c r="CY120" s="1076"/>
      <c r="CZ120" s="1076"/>
      <c r="DA120" s="1076"/>
      <c r="DB120" s="1076"/>
      <c r="DC120" s="1076"/>
      <c r="DD120" s="1076"/>
      <c r="DE120" s="1076"/>
      <c r="DF120" s="1077"/>
      <c r="DG120" s="986">
        <v>100300523</v>
      </c>
      <c r="DH120" s="987"/>
      <c r="DI120" s="987"/>
      <c r="DJ120" s="987"/>
      <c r="DK120" s="987"/>
      <c r="DL120" s="987">
        <v>94376103</v>
      </c>
      <c r="DM120" s="987"/>
      <c r="DN120" s="987"/>
      <c r="DO120" s="987"/>
      <c r="DP120" s="987"/>
      <c r="DQ120" s="987">
        <v>91794705</v>
      </c>
      <c r="DR120" s="987"/>
      <c r="DS120" s="987"/>
      <c r="DT120" s="987"/>
      <c r="DU120" s="987"/>
      <c r="DV120" s="988">
        <v>51.8</v>
      </c>
      <c r="DW120" s="988"/>
      <c r="DX120" s="988"/>
      <c r="DY120" s="988"/>
      <c r="DZ120" s="989"/>
    </row>
    <row r="121" spans="1:130" s="248" customFormat="1" ht="26.25" customHeight="1" x14ac:dyDescent="0.15">
      <c r="A121" s="1119"/>
      <c r="B121" s="1006"/>
      <c r="C121" s="1027" t="s">
        <v>487</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446</v>
      </c>
      <c r="AB121" s="1019"/>
      <c r="AC121" s="1019"/>
      <c r="AD121" s="1019"/>
      <c r="AE121" s="1020"/>
      <c r="AF121" s="1021" t="s">
        <v>446</v>
      </c>
      <c r="AG121" s="1019"/>
      <c r="AH121" s="1019"/>
      <c r="AI121" s="1019"/>
      <c r="AJ121" s="1020"/>
      <c r="AK121" s="1021" t="s">
        <v>446</v>
      </c>
      <c r="AL121" s="1019"/>
      <c r="AM121" s="1019"/>
      <c r="AN121" s="1019"/>
      <c r="AO121" s="1020"/>
      <c r="AP121" s="1022" t="s">
        <v>446</v>
      </c>
      <c r="AQ121" s="1023"/>
      <c r="AR121" s="1023"/>
      <c r="AS121" s="1023"/>
      <c r="AT121" s="1024"/>
      <c r="AU121" s="1052"/>
      <c r="AV121" s="1053"/>
      <c r="AW121" s="1053"/>
      <c r="AX121" s="1053"/>
      <c r="AY121" s="1054"/>
      <c r="AZ121" s="1009" t="s">
        <v>488</v>
      </c>
      <c r="BA121" s="1010"/>
      <c r="BB121" s="1010"/>
      <c r="BC121" s="1010"/>
      <c r="BD121" s="1010"/>
      <c r="BE121" s="1010"/>
      <c r="BF121" s="1010"/>
      <c r="BG121" s="1010"/>
      <c r="BH121" s="1010"/>
      <c r="BI121" s="1010"/>
      <c r="BJ121" s="1010"/>
      <c r="BK121" s="1010"/>
      <c r="BL121" s="1010"/>
      <c r="BM121" s="1010"/>
      <c r="BN121" s="1010"/>
      <c r="BO121" s="1010"/>
      <c r="BP121" s="1011"/>
      <c r="BQ121" s="979">
        <v>67968490</v>
      </c>
      <c r="BR121" s="980"/>
      <c r="BS121" s="980"/>
      <c r="BT121" s="980"/>
      <c r="BU121" s="980"/>
      <c r="BV121" s="980">
        <v>66857549</v>
      </c>
      <c r="BW121" s="980"/>
      <c r="BX121" s="980"/>
      <c r="BY121" s="980"/>
      <c r="BZ121" s="980"/>
      <c r="CA121" s="980">
        <v>66437469</v>
      </c>
      <c r="CB121" s="980"/>
      <c r="CC121" s="980"/>
      <c r="CD121" s="980"/>
      <c r="CE121" s="980"/>
      <c r="CF121" s="974">
        <v>37.5</v>
      </c>
      <c r="CG121" s="975"/>
      <c r="CH121" s="975"/>
      <c r="CI121" s="975"/>
      <c r="CJ121" s="975"/>
      <c r="CK121" s="1070"/>
      <c r="CL121" s="1071"/>
      <c r="CM121" s="1071"/>
      <c r="CN121" s="1071"/>
      <c r="CO121" s="1072"/>
      <c r="CP121" s="1080" t="s">
        <v>489</v>
      </c>
      <c r="CQ121" s="1081"/>
      <c r="CR121" s="1081"/>
      <c r="CS121" s="1081"/>
      <c r="CT121" s="1081"/>
      <c r="CU121" s="1081"/>
      <c r="CV121" s="1081"/>
      <c r="CW121" s="1081"/>
      <c r="CX121" s="1081"/>
      <c r="CY121" s="1081"/>
      <c r="CZ121" s="1081"/>
      <c r="DA121" s="1081"/>
      <c r="DB121" s="1081"/>
      <c r="DC121" s="1081"/>
      <c r="DD121" s="1081"/>
      <c r="DE121" s="1081"/>
      <c r="DF121" s="1082"/>
      <c r="DG121" s="979">
        <v>519208</v>
      </c>
      <c r="DH121" s="980"/>
      <c r="DI121" s="980"/>
      <c r="DJ121" s="980"/>
      <c r="DK121" s="980"/>
      <c r="DL121" s="980">
        <v>514489</v>
      </c>
      <c r="DM121" s="980"/>
      <c r="DN121" s="980"/>
      <c r="DO121" s="980"/>
      <c r="DP121" s="980"/>
      <c r="DQ121" s="980">
        <v>475228</v>
      </c>
      <c r="DR121" s="980"/>
      <c r="DS121" s="980"/>
      <c r="DT121" s="980"/>
      <c r="DU121" s="980"/>
      <c r="DV121" s="981">
        <v>0.3</v>
      </c>
      <c r="DW121" s="981"/>
      <c r="DX121" s="981"/>
      <c r="DY121" s="981"/>
      <c r="DZ121" s="982"/>
    </row>
    <row r="122" spans="1:130" s="248" customFormat="1" ht="26.25" customHeight="1" x14ac:dyDescent="0.15">
      <c r="A122" s="1119"/>
      <c r="B122" s="1006"/>
      <c r="C122" s="976" t="s">
        <v>464</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472</v>
      </c>
      <c r="AB122" s="1019"/>
      <c r="AC122" s="1019"/>
      <c r="AD122" s="1019"/>
      <c r="AE122" s="1020"/>
      <c r="AF122" s="1021" t="s">
        <v>472</v>
      </c>
      <c r="AG122" s="1019"/>
      <c r="AH122" s="1019"/>
      <c r="AI122" s="1019"/>
      <c r="AJ122" s="1020"/>
      <c r="AK122" s="1021" t="s">
        <v>446</v>
      </c>
      <c r="AL122" s="1019"/>
      <c r="AM122" s="1019"/>
      <c r="AN122" s="1019"/>
      <c r="AO122" s="1020"/>
      <c r="AP122" s="1022" t="s">
        <v>446</v>
      </c>
      <c r="AQ122" s="1023"/>
      <c r="AR122" s="1023"/>
      <c r="AS122" s="1023"/>
      <c r="AT122" s="1024"/>
      <c r="AU122" s="1052"/>
      <c r="AV122" s="1053"/>
      <c r="AW122" s="1053"/>
      <c r="AX122" s="1053"/>
      <c r="AY122" s="1054"/>
      <c r="AZ122" s="1034" t="s">
        <v>490</v>
      </c>
      <c r="BA122" s="1025"/>
      <c r="BB122" s="1025"/>
      <c r="BC122" s="1025"/>
      <c r="BD122" s="1025"/>
      <c r="BE122" s="1025"/>
      <c r="BF122" s="1025"/>
      <c r="BG122" s="1025"/>
      <c r="BH122" s="1025"/>
      <c r="BI122" s="1025"/>
      <c r="BJ122" s="1025"/>
      <c r="BK122" s="1025"/>
      <c r="BL122" s="1025"/>
      <c r="BM122" s="1025"/>
      <c r="BN122" s="1025"/>
      <c r="BO122" s="1025"/>
      <c r="BP122" s="1026"/>
      <c r="BQ122" s="1057">
        <v>369715955</v>
      </c>
      <c r="BR122" s="1058"/>
      <c r="BS122" s="1058"/>
      <c r="BT122" s="1058"/>
      <c r="BU122" s="1058"/>
      <c r="BV122" s="1058">
        <v>376863695</v>
      </c>
      <c r="BW122" s="1058"/>
      <c r="BX122" s="1058"/>
      <c r="BY122" s="1058"/>
      <c r="BZ122" s="1058"/>
      <c r="CA122" s="1058">
        <v>387163956</v>
      </c>
      <c r="CB122" s="1058"/>
      <c r="CC122" s="1058"/>
      <c r="CD122" s="1058"/>
      <c r="CE122" s="1058"/>
      <c r="CF122" s="1078">
        <v>218.4</v>
      </c>
      <c r="CG122" s="1079"/>
      <c r="CH122" s="1079"/>
      <c r="CI122" s="1079"/>
      <c r="CJ122" s="1079"/>
      <c r="CK122" s="1070"/>
      <c r="CL122" s="1071"/>
      <c r="CM122" s="1071"/>
      <c r="CN122" s="1071"/>
      <c r="CO122" s="1072"/>
      <c r="CP122" s="1080" t="s">
        <v>491</v>
      </c>
      <c r="CQ122" s="1081"/>
      <c r="CR122" s="1081"/>
      <c r="CS122" s="1081"/>
      <c r="CT122" s="1081"/>
      <c r="CU122" s="1081"/>
      <c r="CV122" s="1081"/>
      <c r="CW122" s="1081"/>
      <c r="CX122" s="1081"/>
      <c r="CY122" s="1081"/>
      <c r="CZ122" s="1081"/>
      <c r="DA122" s="1081"/>
      <c r="DB122" s="1081"/>
      <c r="DC122" s="1081"/>
      <c r="DD122" s="1081"/>
      <c r="DE122" s="1081"/>
      <c r="DF122" s="1082"/>
      <c r="DG122" s="979">
        <v>372491</v>
      </c>
      <c r="DH122" s="980"/>
      <c r="DI122" s="980"/>
      <c r="DJ122" s="980"/>
      <c r="DK122" s="980"/>
      <c r="DL122" s="980">
        <v>379485</v>
      </c>
      <c r="DM122" s="980"/>
      <c r="DN122" s="980"/>
      <c r="DO122" s="980"/>
      <c r="DP122" s="980"/>
      <c r="DQ122" s="980">
        <v>333603</v>
      </c>
      <c r="DR122" s="980"/>
      <c r="DS122" s="980"/>
      <c r="DT122" s="980"/>
      <c r="DU122" s="980"/>
      <c r="DV122" s="981">
        <v>0.2</v>
      </c>
      <c r="DW122" s="981"/>
      <c r="DX122" s="981"/>
      <c r="DY122" s="981"/>
      <c r="DZ122" s="982"/>
    </row>
    <row r="123" spans="1:130" s="248" customFormat="1" ht="26.25" customHeight="1" x14ac:dyDescent="0.15">
      <c r="A123" s="1119"/>
      <c r="B123" s="1006"/>
      <c r="C123" s="976" t="s">
        <v>474</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465</v>
      </c>
      <c r="AB123" s="1019"/>
      <c r="AC123" s="1019"/>
      <c r="AD123" s="1019"/>
      <c r="AE123" s="1020"/>
      <c r="AF123" s="1021" t="s">
        <v>465</v>
      </c>
      <c r="AG123" s="1019"/>
      <c r="AH123" s="1019"/>
      <c r="AI123" s="1019"/>
      <c r="AJ123" s="1020"/>
      <c r="AK123" s="1021" t="s">
        <v>465</v>
      </c>
      <c r="AL123" s="1019"/>
      <c r="AM123" s="1019"/>
      <c r="AN123" s="1019"/>
      <c r="AO123" s="1020"/>
      <c r="AP123" s="1022" t="s">
        <v>465</v>
      </c>
      <c r="AQ123" s="1023"/>
      <c r="AR123" s="1023"/>
      <c r="AS123" s="1023"/>
      <c r="AT123" s="1024"/>
      <c r="AU123" s="1055"/>
      <c r="AV123" s="1056"/>
      <c r="AW123" s="1056"/>
      <c r="AX123" s="1056"/>
      <c r="AY123" s="1056"/>
      <c r="AZ123" s="279" t="s">
        <v>182</v>
      </c>
      <c r="BA123" s="279"/>
      <c r="BB123" s="279"/>
      <c r="BC123" s="279"/>
      <c r="BD123" s="279"/>
      <c r="BE123" s="279"/>
      <c r="BF123" s="279"/>
      <c r="BG123" s="279"/>
      <c r="BH123" s="279"/>
      <c r="BI123" s="279"/>
      <c r="BJ123" s="279"/>
      <c r="BK123" s="279"/>
      <c r="BL123" s="279"/>
      <c r="BM123" s="279"/>
      <c r="BN123" s="279"/>
      <c r="BO123" s="1035" t="s">
        <v>492</v>
      </c>
      <c r="BP123" s="1066"/>
      <c r="BQ123" s="1125">
        <v>514067178</v>
      </c>
      <c r="BR123" s="1126"/>
      <c r="BS123" s="1126"/>
      <c r="BT123" s="1126"/>
      <c r="BU123" s="1126"/>
      <c r="BV123" s="1126">
        <v>523641438</v>
      </c>
      <c r="BW123" s="1126"/>
      <c r="BX123" s="1126"/>
      <c r="BY123" s="1126"/>
      <c r="BZ123" s="1126"/>
      <c r="CA123" s="1126">
        <v>536250819</v>
      </c>
      <c r="CB123" s="1126"/>
      <c r="CC123" s="1126"/>
      <c r="CD123" s="1126"/>
      <c r="CE123" s="1126"/>
      <c r="CF123" s="1059"/>
      <c r="CG123" s="1060"/>
      <c r="CH123" s="1060"/>
      <c r="CI123" s="1060"/>
      <c r="CJ123" s="1061"/>
      <c r="CK123" s="1070"/>
      <c r="CL123" s="1071"/>
      <c r="CM123" s="1071"/>
      <c r="CN123" s="1071"/>
      <c r="CO123" s="1072"/>
      <c r="CP123" s="1080" t="s">
        <v>493</v>
      </c>
      <c r="CQ123" s="1081"/>
      <c r="CR123" s="1081"/>
      <c r="CS123" s="1081"/>
      <c r="CT123" s="1081"/>
      <c r="CU123" s="1081"/>
      <c r="CV123" s="1081"/>
      <c r="CW123" s="1081"/>
      <c r="CX123" s="1081"/>
      <c r="CY123" s="1081"/>
      <c r="CZ123" s="1081"/>
      <c r="DA123" s="1081"/>
      <c r="DB123" s="1081"/>
      <c r="DC123" s="1081"/>
      <c r="DD123" s="1081"/>
      <c r="DE123" s="1081"/>
      <c r="DF123" s="1082"/>
      <c r="DG123" s="1018">
        <v>212692</v>
      </c>
      <c r="DH123" s="1019"/>
      <c r="DI123" s="1019"/>
      <c r="DJ123" s="1019"/>
      <c r="DK123" s="1020"/>
      <c r="DL123" s="1021">
        <v>204074</v>
      </c>
      <c r="DM123" s="1019"/>
      <c r="DN123" s="1019"/>
      <c r="DO123" s="1019"/>
      <c r="DP123" s="1020"/>
      <c r="DQ123" s="1021">
        <v>290678</v>
      </c>
      <c r="DR123" s="1019"/>
      <c r="DS123" s="1019"/>
      <c r="DT123" s="1019"/>
      <c r="DU123" s="1020"/>
      <c r="DV123" s="1022">
        <v>0.2</v>
      </c>
      <c r="DW123" s="1023"/>
      <c r="DX123" s="1023"/>
      <c r="DY123" s="1023"/>
      <c r="DZ123" s="1024"/>
    </row>
    <row r="124" spans="1:130" s="248" customFormat="1" ht="26.25" customHeight="1" thickBot="1" x14ac:dyDescent="0.2">
      <c r="A124" s="1119"/>
      <c r="B124" s="1006"/>
      <c r="C124" s="976" t="s">
        <v>478</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494</v>
      </c>
      <c r="AB124" s="1019"/>
      <c r="AC124" s="1019"/>
      <c r="AD124" s="1019"/>
      <c r="AE124" s="1020"/>
      <c r="AF124" s="1021" t="s">
        <v>495</v>
      </c>
      <c r="AG124" s="1019"/>
      <c r="AH124" s="1019"/>
      <c r="AI124" s="1019"/>
      <c r="AJ124" s="1020"/>
      <c r="AK124" s="1021" t="s">
        <v>496</v>
      </c>
      <c r="AL124" s="1019"/>
      <c r="AM124" s="1019"/>
      <c r="AN124" s="1019"/>
      <c r="AO124" s="1020"/>
      <c r="AP124" s="1022" t="s">
        <v>494</v>
      </c>
      <c r="AQ124" s="1023"/>
      <c r="AR124" s="1023"/>
      <c r="AS124" s="1023"/>
      <c r="AT124" s="1024"/>
      <c r="AU124" s="1121" t="s">
        <v>497</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9.3000000000000007</v>
      </c>
      <c r="BR124" s="1088"/>
      <c r="BS124" s="1088"/>
      <c r="BT124" s="1088"/>
      <c r="BU124" s="1088"/>
      <c r="BV124" s="1088" t="s">
        <v>498</v>
      </c>
      <c r="BW124" s="1088"/>
      <c r="BX124" s="1088"/>
      <c r="BY124" s="1088"/>
      <c r="BZ124" s="1088"/>
      <c r="CA124" s="1088" t="s">
        <v>494</v>
      </c>
      <c r="CB124" s="1088"/>
      <c r="CC124" s="1088"/>
      <c r="CD124" s="1088"/>
      <c r="CE124" s="1088"/>
      <c r="CF124" s="1089"/>
      <c r="CG124" s="1090"/>
      <c r="CH124" s="1090"/>
      <c r="CI124" s="1090"/>
      <c r="CJ124" s="1091"/>
      <c r="CK124" s="1073"/>
      <c r="CL124" s="1073"/>
      <c r="CM124" s="1073"/>
      <c r="CN124" s="1073"/>
      <c r="CO124" s="1074"/>
      <c r="CP124" s="1080" t="s">
        <v>499</v>
      </c>
      <c r="CQ124" s="1081"/>
      <c r="CR124" s="1081"/>
      <c r="CS124" s="1081"/>
      <c r="CT124" s="1081"/>
      <c r="CU124" s="1081"/>
      <c r="CV124" s="1081"/>
      <c r="CW124" s="1081"/>
      <c r="CX124" s="1081"/>
      <c r="CY124" s="1081"/>
      <c r="CZ124" s="1081"/>
      <c r="DA124" s="1081"/>
      <c r="DB124" s="1081"/>
      <c r="DC124" s="1081"/>
      <c r="DD124" s="1081"/>
      <c r="DE124" s="1081"/>
      <c r="DF124" s="1082"/>
      <c r="DG124" s="1065" t="s">
        <v>500</v>
      </c>
      <c r="DH124" s="1044"/>
      <c r="DI124" s="1044"/>
      <c r="DJ124" s="1044"/>
      <c r="DK124" s="1045"/>
      <c r="DL124" s="1043" t="s">
        <v>500</v>
      </c>
      <c r="DM124" s="1044"/>
      <c r="DN124" s="1044"/>
      <c r="DO124" s="1044"/>
      <c r="DP124" s="1045"/>
      <c r="DQ124" s="1043" t="s">
        <v>500</v>
      </c>
      <c r="DR124" s="1044"/>
      <c r="DS124" s="1044"/>
      <c r="DT124" s="1044"/>
      <c r="DU124" s="1045"/>
      <c r="DV124" s="1046" t="s">
        <v>501</v>
      </c>
      <c r="DW124" s="1047"/>
      <c r="DX124" s="1047"/>
      <c r="DY124" s="1047"/>
      <c r="DZ124" s="1048"/>
    </row>
    <row r="125" spans="1:130" s="248" customFormat="1" ht="26.25" customHeight="1" x14ac:dyDescent="0.15">
      <c r="A125" s="1119"/>
      <c r="B125" s="1006"/>
      <c r="C125" s="976" t="s">
        <v>480</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500</v>
      </c>
      <c r="AB125" s="1019"/>
      <c r="AC125" s="1019"/>
      <c r="AD125" s="1019"/>
      <c r="AE125" s="1020"/>
      <c r="AF125" s="1021" t="s">
        <v>500</v>
      </c>
      <c r="AG125" s="1019"/>
      <c r="AH125" s="1019"/>
      <c r="AI125" s="1019"/>
      <c r="AJ125" s="1020"/>
      <c r="AK125" s="1021" t="s">
        <v>495</v>
      </c>
      <c r="AL125" s="1019"/>
      <c r="AM125" s="1019"/>
      <c r="AN125" s="1019"/>
      <c r="AO125" s="1020"/>
      <c r="AP125" s="1022" t="s">
        <v>501</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502</v>
      </c>
      <c r="CL125" s="1068"/>
      <c r="CM125" s="1068"/>
      <c r="CN125" s="1068"/>
      <c r="CO125" s="1069"/>
      <c r="CP125" s="1000" t="s">
        <v>503</v>
      </c>
      <c r="CQ125" s="949"/>
      <c r="CR125" s="949"/>
      <c r="CS125" s="949"/>
      <c r="CT125" s="949"/>
      <c r="CU125" s="949"/>
      <c r="CV125" s="949"/>
      <c r="CW125" s="949"/>
      <c r="CX125" s="949"/>
      <c r="CY125" s="949"/>
      <c r="CZ125" s="949"/>
      <c r="DA125" s="949"/>
      <c r="DB125" s="949"/>
      <c r="DC125" s="949"/>
      <c r="DD125" s="949"/>
      <c r="DE125" s="949"/>
      <c r="DF125" s="950"/>
      <c r="DG125" s="986" t="s">
        <v>500</v>
      </c>
      <c r="DH125" s="987"/>
      <c r="DI125" s="987"/>
      <c r="DJ125" s="987"/>
      <c r="DK125" s="987"/>
      <c r="DL125" s="987" t="s">
        <v>498</v>
      </c>
      <c r="DM125" s="987"/>
      <c r="DN125" s="987"/>
      <c r="DO125" s="987"/>
      <c r="DP125" s="987"/>
      <c r="DQ125" s="987" t="s">
        <v>501</v>
      </c>
      <c r="DR125" s="987"/>
      <c r="DS125" s="987"/>
      <c r="DT125" s="987"/>
      <c r="DU125" s="987"/>
      <c r="DV125" s="988" t="s">
        <v>500</v>
      </c>
      <c r="DW125" s="988"/>
      <c r="DX125" s="988"/>
      <c r="DY125" s="988"/>
      <c r="DZ125" s="989"/>
    </row>
    <row r="126" spans="1:130" s="248" customFormat="1" ht="26.25" customHeight="1" thickBot="1" x14ac:dyDescent="0.2">
      <c r="A126" s="1119"/>
      <c r="B126" s="1006"/>
      <c r="C126" s="976" t="s">
        <v>482</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1646987</v>
      </c>
      <c r="AB126" s="1019"/>
      <c r="AC126" s="1019"/>
      <c r="AD126" s="1019"/>
      <c r="AE126" s="1020"/>
      <c r="AF126" s="1021" t="s">
        <v>500</v>
      </c>
      <c r="AG126" s="1019"/>
      <c r="AH126" s="1019"/>
      <c r="AI126" s="1019"/>
      <c r="AJ126" s="1020"/>
      <c r="AK126" s="1021" t="s">
        <v>500</v>
      </c>
      <c r="AL126" s="1019"/>
      <c r="AM126" s="1019"/>
      <c r="AN126" s="1019"/>
      <c r="AO126" s="1020"/>
      <c r="AP126" s="1022" t="s">
        <v>501</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504</v>
      </c>
      <c r="CQ126" s="1010"/>
      <c r="CR126" s="1010"/>
      <c r="CS126" s="1010"/>
      <c r="CT126" s="1010"/>
      <c r="CU126" s="1010"/>
      <c r="CV126" s="1010"/>
      <c r="CW126" s="1010"/>
      <c r="CX126" s="1010"/>
      <c r="CY126" s="1010"/>
      <c r="CZ126" s="1010"/>
      <c r="DA126" s="1010"/>
      <c r="DB126" s="1010"/>
      <c r="DC126" s="1010"/>
      <c r="DD126" s="1010"/>
      <c r="DE126" s="1010"/>
      <c r="DF126" s="1011"/>
      <c r="DG126" s="979" t="s">
        <v>500</v>
      </c>
      <c r="DH126" s="980"/>
      <c r="DI126" s="980"/>
      <c r="DJ126" s="980"/>
      <c r="DK126" s="980"/>
      <c r="DL126" s="980" t="s">
        <v>501</v>
      </c>
      <c r="DM126" s="980"/>
      <c r="DN126" s="980"/>
      <c r="DO126" s="980"/>
      <c r="DP126" s="980"/>
      <c r="DQ126" s="980" t="s">
        <v>500</v>
      </c>
      <c r="DR126" s="980"/>
      <c r="DS126" s="980"/>
      <c r="DT126" s="980"/>
      <c r="DU126" s="980"/>
      <c r="DV126" s="981" t="s">
        <v>500</v>
      </c>
      <c r="DW126" s="981"/>
      <c r="DX126" s="981"/>
      <c r="DY126" s="981"/>
      <c r="DZ126" s="982"/>
    </row>
    <row r="127" spans="1:130" s="248" customFormat="1" ht="26.25" customHeight="1" x14ac:dyDescent="0.15">
      <c r="A127" s="1120"/>
      <c r="B127" s="1008"/>
      <c r="C127" s="1062" t="s">
        <v>505</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1311071</v>
      </c>
      <c r="AB127" s="1019"/>
      <c r="AC127" s="1019"/>
      <c r="AD127" s="1019"/>
      <c r="AE127" s="1020"/>
      <c r="AF127" s="1021">
        <v>1221677</v>
      </c>
      <c r="AG127" s="1019"/>
      <c r="AH127" s="1019"/>
      <c r="AI127" s="1019"/>
      <c r="AJ127" s="1020"/>
      <c r="AK127" s="1021">
        <v>1152850</v>
      </c>
      <c r="AL127" s="1019"/>
      <c r="AM127" s="1019"/>
      <c r="AN127" s="1019"/>
      <c r="AO127" s="1020"/>
      <c r="AP127" s="1022">
        <v>0.7</v>
      </c>
      <c r="AQ127" s="1023"/>
      <c r="AR127" s="1023"/>
      <c r="AS127" s="1023"/>
      <c r="AT127" s="1024"/>
      <c r="AU127" s="284"/>
      <c r="AV127" s="284"/>
      <c r="AW127" s="284"/>
      <c r="AX127" s="1092" t="s">
        <v>506</v>
      </c>
      <c r="AY127" s="1093"/>
      <c r="AZ127" s="1093"/>
      <c r="BA127" s="1093"/>
      <c r="BB127" s="1093"/>
      <c r="BC127" s="1093"/>
      <c r="BD127" s="1093"/>
      <c r="BE127" s="1094"/>
      <c r="BF127" s="1095" t="s">
        <v>507</v>
      </c>
      <c r="BG127" s="1093"/>
      <c r="BH127" s="1093"/>
      <c r="BI127" s="1093"/>
      <c r="BJ127" s="1093"/>
      <c r="BK127" s="1093"/>
      <c r="BL127" s="1094"/>
      <c r="BM127" s="1095" t="s">
        <v>508</v>
      </c>
      <c r="BN127" s="1093"/>
      <c r="BO127" s="1093"/>
      <c r="BP127" s="1093"/>
      <c r="BQ127" s="1093"/>
      <c r="BR127" s="1093"/>
      <c r="BS127" s="1094"/>
      <c r="BT127" s="1095" t="s">
        <v>509</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510</v>
      </c>
      <c r="CQ127" s="1010"/>
      <c r="CR127" s="1010"/>
      <c r="CS127" s="1010"/>
      <c r="CT127" s="1010"/>
      <c r="CU127" s="1010"/>
      <c r="CV127" s="1010"/>
      <c r="CW127" s="1010"/>
      <c r="CX127" s="1010"/>
      <c r="CY127" s="1010"/>
      <c r="CZ127" s="1010"/>
      <c r="DA127" s="1010"/>
      <c r="DB127" s="1010"/>
      <c r="DC127" s="1010"/>
      <c r="DD127" s="1010"/>
      <c r="DE127" s="1010"/>
      <c r="DF127" s="1011"/>
      <c r="DG127" s="979">
        <v>1406974</v>
      </c>
      <c r="DH127" s="980"/>
      <c r="DI127" s="980"/>
      <c r="DJ127" s="980"/>
      <c r="DK127" s="980"/>
      <c r="DL127" s="980">
        <v>1385924</v>
      </c>
      <c r="DM127" s="980"/>
      <c r="DN127" s="980"/>
      <c r="DO127" s="980"/>
      <c r="DP127" s="980"/>
      <c r="DQ127" s="980">
        <v>325916</v>
      </c>
      <c r="DR127" s="980"/>
      <c r="DS127" s="980"/>
      <c r="DT127" s="980"/>
      <c r="DU127" s="980"/>
      <c r="DV127" s="981">
        <v>0.2</v>
      </c>
      <c r="DW127" s="981"/>
      <c r="DX127" s="981"/>
      <c r="DY127" s="981"/>
      <c r="DZ127" s="982"/>
    </row>
    <row r="128" spans="1:130" s="248" customFormat="1" ht="26.25" customHeight="1" thickBot="1" x14ac:dyDescent="0.2">
      <c r="A128" s="1103" t="s">
        <v>511</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512</v>
      </c>
      <c r="X128" s="1105"/>
      <c r="Y128" s="1105"/>
      <c r="Z128" s="1106"/>
      <c r="AA128" s="1107">
        <v>6281016</v>
      </c>
      <c r="AB128" s="1108"/>
      <c r="AC128" s="1108"/>
      <c r="AD128" s="1108"/>
      <c r="AE128" s="1109"/>
      <c r="AF128" s="1110">
        <v>6370231</v>
      </c>
      <c r="AG128" s="1108"/>
      <c r="AH128" s="1108"/>
      <c r="AI128" s="1108"/>
      <c r="AJ128" s="1109"/>
      <c r="AK128" s="1110">
        <v>6424048</v>
      </c>
      <c r="AL128" s="1108"/>
      <c r="AM128" s="1108"/>
      <c r="AN128" s="1108"/>
      <c r="AO128" s="1109"/>
      <c r="AP128" s="1111"/>
      <c r="AQ128" s="1112"/>
      <c r="AR128" s="1112"/>
      <c r="AS128" s="1112"/>
      <c r="AT128" s="1113"/>
      <c r="AU128" s="284"/>
      <c r="AV128" s="284"/>
      <c r="AW128" s="284"/>
      <c r="AX128" s="948" t="s">
        <v>513</v>
      </c>
      <c r="AY128" s="949"/>
      <c r="AZ128" s="949"/>
      <c r="BA128" s="949"/>
      <c r="BB128" s="949"/>
      <c r="BC128" s="949"/>
      <c r="BD128" s="949"/>
      <c r="BE128" s="950"/>
      <c r="BF128" s="1114" t="s">
        <v>514</v>
      </c>
      <c r="BG128" s="1115"/>
      <c r="BH128" s="1115"/>
      <c r="BI128" s="1115"/>
      <c r="BJ128" s="1115"/>
      <c r="BK128" s="1115"/>
      <c r="BL128" s="1116"/>
      <c r="BM128" s="1114">
        <v>11.25</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515</v>
      </c>
      <c r="CQ128" s="1097"/>
      <c r="CR128" s="1097"/>
      <c r="CS128" s="1097"/>
      <c r="CT128" s="1097"/>
      <c r="CU128" s="1097"/>
      <c r="CV128" s="1097"/>
      <c r="CW128" s="1097"/>
      <c r="CX128" s="1097"/>
      <c r="CY128" s="1097"/>
      <c r="CZ128" s="1097"/>
      <c r="DA128" s="1097"/>
      <c r="DB128" s="1097"/>
      <c r="DC128" s="1097"/>
      <c r="DD128" s="1097"/>
      <c r="DE128" s="1097"/>
      <c r="DF128" s="1098"/>
      <c r="DG128" s="1099">
        <v>26084</v>
      </c>
      <c r="DH128" s="1100"/>
      <c r="DI128" s="1100"/>
      <c r="DJ128" s="1100"/>
      <c r="DK128" s="1100"/>
      <c r="DL128" s="1100">
        <v>81424</v>
      </c>
      <c r="DM128" s="1100"/>
      <c r="DN128" s="1100"/>
      <c r="DO128" s="1100"/>
      <c r="DP128" s="1100"/>
      <c r="DQ128" s="1100">
        <v>29611</v>
      </c>
      <c r="DR128" s="1100"/>
      <c r="DS128" s="1100"/>
      <c r="DT128" s="1100"/>
      <c r="DU128" s="1100"/>
      <c r="DV128" s="1101">
        <v>0</v>
      </c>
      <c r="DW128" s="1101"/>
      <c r="DX128" s="1101"/>
      <c r="DY128" s="1101"/>
      <c r="DZ128" s="1102"/>
    </row>
    <row r="129" spans="1:131" s="248" customFormat="1" ht="26.25" customHeight="1" x14ac:dyDescent="0.15">
      <c r="A129" s="990" t="s">
        <v>106</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516</v>
      </c>
      <c r="X129" s="1134"/>
      <c r="Y129" s="1134"/>
      <c r="Z129" s="1135"/>
      <c r="AA129" s="1018">
        <v>195312723</v>
      </c>
      <c r="AB129" s="1019"/>
      <c r="AC129" s="1019"/>
      <c r="AD129" s="1019"/>
      <c r="AE129" s="1020"/>
      <c r="AF129" s="1021">
        <v>196182140</v>
      </c>
      <c r="AG129" s="1019"/>
      <c r="AH129" s="1019"/>
      <c r="AI129" s="1019"/>
      <c r="AJ129" s="1020"/>
      <c r="AK129" s="1021">
        <v>201342926</v>
      </c>
      <c r="AL129" s="1019"/>
      <c r="AM129" s="1019"/>
      <c r="AN129" s="1019"/>
      <c r="AO129" s="1020"/>
      <c r="AP129" s="1136"/>
      <c r="AQ129" s="1137"/>
      <c r="AR129" s="1137"/>
      <c r="AS129" s="1137"/>
      <c r="AT129" s="1138"/>
      <c r="AU129" s="286"/>
      <c r="AV129" s="286"/>
      <c r="AW129" s="286"/>
      <c r="AX129" s="1127" t="s">
        <v>517</v>
      </c>
      <c r="AY129" s="1010"/>
      <c r="AZ129" s="1010"/>
      <c r="BA129" s="1010"/>
      <c r="BB129" s="1010"/>
      <c r="BC129" s="1010"/>
      <c r="BD129" s="1010"/>
      <c r="BE129" s="1011"/>
      <c r="BF129" s="1128" t="s">
        <v>518</v>
      </c>
      <c r="BG129" s="1129"/>
      <c r="BH129" s="1129"/>
      <c r="BI129" s="1129"/>
      <c r="BJ129" s="1129"/>
      <c r="BK129" s="1129"/>
      <c r="BL129" s="1130"/>
      <c r="BM129" s="1128">
        <v>16.25</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519</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520</v>
      </c>
      <c r="X130" s="1134"/>
      <c r="Y130" s="1134"/>
      <c r="Z130" s="1135"/>
      <c r="AA130" s="1018">
        <v>24690564</v>
      </c>
      <c r="AB130" s="1019"/>
      <c r="AC130" s="1019"/>
      <c r="AD130" s="1019"/>
      <c r="AE130" s="1020"/>
      <c r="AF130" s="1021">
        <v>24327568</v>
      </c>
      <c r="AG130" s="1019"/>
      <c r="AH130" s="1019"/>
      <c r="AI130" s="1019"/>
      <c r="AJ130" s="1020"/>
      <c r="AK130" s="1021">
        <v>24091517</v>
      </c>
      <c r="AL130" s="1019"/>
      <c r="AM130" s="1019"/>
      <c r="AN130" s="1019"/>
      <c r="AO130" s="1020"/>
      <c r="AP130" s="1136"/>
      <c r="AQ130" s="1137"/>
      <c r="AR130" s="1137"/>
      <c r="AS130" s="1137"/>
      <c r="AT130" s="1138"/>
      <c r="AU130" s="286"/>
      <c r="AV130" s="286"/>
      <c r="AW130" s="286"/>
      <c r="AX130" s="1127" t="s">
        <v>521</v>
      </c>
      <c r="AY130" s="1010"/>
      <c r="AZ130" s="1010"/>
      <c r="BA130" s="1010"/>
      <c r="BB130" s="1010"/>
      <c r="BC130" s="1010"/>
      <c r="BD130" s="1010"/>
      <c r="BE130" s="1011"/>
      <c r="BF130" s="1164">
        <v>5.4</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522</v>
      </c>
      <c r="X131" s="1172"/>
      <c r="Y131" s="1172"/>
      <c r="Z131" s="1173"/>
      <c r="AA131" s="1065">
        <v>170622159</v>
      </c>
      <c r="AB131" s="1044"/>
      <c r="AC131" s="1044"/>
      <c r="AD131" s="1044"/>
      <c r="AE131" s="1045"/>
      <c r="AF131" s="1043">
        <v>171854572</v>
      </c>
      <c r="AG131" s="1044"/>
      <c r="AH131" s="1044"/>
      <c r="AI131" s="1044"/>
      <c r="AJ131" s="1045"/>
      <c r="AK131" s="1043">
        <v>177251409</v>
      </c>
      <c r="AL131" s="1044"/>
      <c r="AM131" s="1044"/>
      <c r="AN131" s="1044"/>
      <c r="AO131" s="1045"/>
      <c r="AP131" s="1174"/>
      <c r="AQ131" s="1175"/>
      <c r="AR131" s="1175"/>
      <c r="AS131" s="1175"/>
      <c r="AT131" s="1176"/>
      <c r="AU131" s="286"/>
      <c r="AV131" s="286"/>
      <c r="AW131" s="286"/>
      <c r="AX131" s="1146" t="s">
        <v>523</v>
      </c>
      <c r="AY131" s="1097"/>
      <c r="AZ131" s="1097"/>
      <c r="BA131" s="1097"/>
      <c r="BB131" s="1097"/>
      <c r="BC131" s="1097"/>
      <c r="BD131" s="1097"/>
      <c r="BE131" s="1098"/>
      <c r="BF131" s="1147" t="s">
        <v>524</v>
      </c>
      <c r="BG131" s="1148"/>
      <c r="BH131" s="1148"/>
      <c r="BI131" s="1148"/>
      <c r="BJ131" s="1148"/>
      <c r="BK131" s="1148"/>
      <c r="BL131" s="1149"/>
      <c r="BM131" s="1147">
        <v>400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525</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526</v>
      </c>
      <c r="W132" s="1157"/>
      <c r="X132" s="1157"/>
      <c r="Y132" s="1157"/>
      <c r="Z132" s="1158"/>
      <c r="AA132" s="1159">
        <v>6.1272088849999999</v>
      </c>
      <c r="AB132" s="1160"/>
      <c r="AC132" s="1160"/>
      <c r="AD132" s="1160"/>
      <c r="AE132" s="1161"/>
      <c r="AF132" s="1162">
        <v>5.118473077</v>
      </c>
      <c r="AG132" s="1160"/>
      <c r="AH132" s="1160"/>
      <c r="AI132" s="1160"/>
      <c r="AJ132" s="1161"/>
      <c r="AK132" s="1162">
        <v>5.1442050879999996</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527</v>
      </c>
      <c r="W133" s="1140"/>
      <c r="X133" s="1140"/>
      <c r="Y133" s="1140"/>
      <c r="Z133" s="1141"/>
      <c r="AA133" s="1142">
        <v>6.3</v>
      </c>
      <c r="AB133" s="1143"/>
      <c r="AC133" s="1143"/>
      <c r="AD133" s="1143"/>
      <c r="AE133" s="1144"/>
      <c r="AF133" s="1142">
        <v>5.6</v>
      </c>
      <c r="AG133" s="1143"/>
      <c r="AH133" s="1143"/>
      <c r="AI133" s="1143"/>
      <c r="AJ133" s="1144"/>
      <c r="AK133" s="1142">
        <v>5.4</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cYMwzyziQXqyDHWIvHMifeIpyFFkuUYqeOyoLwbBxwW5920tPHdaEXU0sM4Q5QTEiicajtneNvg0uGQEl9mtA==" saltValue="TEJtcHSFWPIAFPKLpKpA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w/9jQcr7/bGOOK5ARF+leG3symCi/0F57fObbhRGMQ8N+GoTZxMeJcPO2iWs22miaIQmNvU2kAWc3wM08UCEw==" saltValue="DAXwxgVZOFiJrF2cN2kNEg==" spinCount="100000" sheet="1" objects="1" scenarios="1"/>
  <dataConsolidate/>
  <phoneticPr fontId="2"/>
  <pageMargins left="0.59055118110236227" right="0" top="0.59055118110236227" bottom="0.59055118110236227" header="0.39370078740157483" footer="0.39370078740157483"/>
  <pageSetup paperSize="9" scale="42"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TVwCMNVb3dG38+VsVyYy8qy2QtPX73qYdFbHFfbK9uxBrzsf1GWhkI+InaO+Qn6pPCx7rJLxW9K4U4t3/1zLQ==" saltValue="m3p1fo5aQUUHlg2ia6A7Aw=="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531</v>
      </c>
      <c r="AP7" s="305"/>
      <c r="AQ7" s="306" t="s">
        <v>532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533</v>
      </c>
      <c r="AQ8" s="312" t="s">
        <v>534</v>
      </c>
      <c r="AR8" s="313" t="s">
        <v>535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536</v>
      </c>
      <c r="AL9" s="1180"/>
      <c r="AM9" s="1180"/>
      <c r="AN9" s="1181"/>
      <c r="AO9" s="314">
        <v>79751811</v>
      </c>
      <c r="AP9" s="314">
        <v>112619</v>
      </c>
      <c r="AQ9" s="315">
        <v>105138</v>
      </c>
      <c r="AR9" s="316">
        <v>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537</v>
      </c>
      <c r="AL10" s="1180"/>
      <c r="AM10" s="1180"/>
      <c r="AN10" s="1181"/>
      <c r="AO10" s="317">
        <v>158410</v>
      </c>
      <c r="AP10" s="317">
        <v>224</v>
      </c>
      <c r="AQ10" s="318">
        <v>110</v>
      </c>
      <c r="AR10" s="319">
        <v>103.6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538</v>
      </c>
      <c r="AL11" s="1180"/>
      <c r="AM11" s="1180"/>
      <c r="AN11" s="1181"/>
      <c r="AO11" s="317">
        <v>80627</v>
      </c>
      <c r="AP11" s="317">
        <v>114</v>
      </c>
      <c r="AQ11" s="318">
        <v>1177</v>
      </c>
      <c r="AR11" s="319">
        <v>-90.3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539</v>
      </c>
      <c r="AL12" s="1180"/>
      <c r="AM12" s="1180"/>
      <c r="AN12" s="1181"/>
      <c r="AO12" s="317" t="s">
        <v>540</v>
      </c>
      <c r="AP12" s="317" t="s">
        <v>540</v>
      </c>
      <c r="AQ12" s="318">
        <v>5</v>
      </c>
      <c r="AR12" s="319" t="s">
        <v>540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541</v>
      </c>
      <c r="AL13" s="1180"/>
      <c r="AM13" s="1180"/>
      <c r="AN13" s="1181"/>
      <c r="AO13" s="317">
        <v>852513</v>
      </c>
      <c r="AP13" s="317">
        <v>1204</v>
      </c>
      <c r="AQ13" s="318">
        <v>1930</v>
      </c>
      <c r="AR13" s="319">
        <v>-37.6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542</v>
      </c>
      <c r="AL14" s="1180"/>
      <c r="AM14" s="1180"/>
      <c r="AN14" s="1181"/>
      <c r="AO14" s="317">
        <v>1003636</v>
      </c>
      <c r="AP14" s="317">
        <v>1417</v>
      </c>
      <c r="AQ14" s="318">
        <v>1254</v>
      </c>
      <c r="AR14" s="319">
        <v>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543</v>
      </c>
      <c r="AL15" s="1186"/>
      <c r="AM15" s="1186"/>
      <c r="AN15" s="1187"/>
      <c r="AO15" s="317">
        <v>-5646011</v>
      </c>
      <c r="AP15" s="317">
        <v>-7973</v>
      </c>
      <c r="AQ15" s="318">
        <v>-7365</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182</v>
      </c>
      <c r="AL16" s="1186"/>
      <c r="AM16" s="1186"/>
      <c r="AN16" s="1187"/>
      <c r="AO16" s="317">
        <v>76200986</v>
      </c>
      <c r="AP16" s="317">
        <v>107605</v>
      </c>
      <c r="AQ16" s="318">
        <v>102249</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545</v>
      </c>
      <c r="AP20" s="326" t="s">
        <v>546</v>
      </c>
      <c r="AQ20" s="327" t="s">
        <v>547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548</v>
      </c>
      <c r="AL21" s="1189"/>
      <c r="AM21" s="1189"/>
      <c r="AN21" s="1190"/>
      <c r="AO21" s="330">
        <v>11.81</v>
      </c>
      <c r="AP21" s="331">
        <v>11.28</v>
      </c>
      <c r="AQ21" s="332">
        <v>0.53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549</v>
      </c>
      <c r="AL22" s="1189"/>
      <c r="AM22" s="1189"/>
      <c r="AN22" s="1190"/>
      <c r="AO22" s="335">
        <v>100.5</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531</v>
      </c>
      <c r="AP30" s="305"/>
      <c r="AQ30" s="306" t="s">
        <v>532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533</v>
      </c>
      <c r="AQ31" s="312" t="s">
        <v>534</v>
      </c>
      <c r="AR31" s="313" t="s">
        <v>535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553</v>
      </c>
      <c r="AL32" s="1183"/>
      <c r="AM32" s="1183"/>
      <c r="AN32" s="1184"/>
      <c r="AO32" s="345">
        <v>29066881</v>
      </c>
      <c r="AP32" s="345">
        <v>41046</v>
      </c>
      <c r="AQ32" s="346">
        <v>31910</v>
      </c>
      <c r="AR32" s="347">
        <v>28.6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554</v>
      </c>
      <c r="AL33" s="1183"/>
      <c r="AM33" s="1183"/>
      <c r="AN33" s="1184"/>
      <c r="AO33" s="345" t="s">
        <v>540</v>
      </c>
      <c r="AP33" s="345" t="s">
        <v>540</v>
      </c>
      <c r="AQ33" s="346">
        <v>2603</v>
      </c>
      <c r="AR33" s="347" t="s">
        <v>540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555</v>
      </c>
      <c r="AL34" s="1183"/>
      <c r="AM34" s="1183"/>
      <c r="AN34" s="1184"/>
      <c r="AO34" s="345">
        <v>3175333</v>
      </c>
      <c r="AP34" s="345">
        <v>4484</v>
      </c>
      <c r="AQ34" s="346">
        <v>20590</v>
      </c>
      <c r="AR34" s="347">
        <v>-78.2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556</v>
      </c>
      <c r="AL35" s="1183"/>
      <c r="AM35" s="1183"/>
      <c r="AN35" s="1184"/>
      <c r="AO35" s="345">
        <v>6213597</v>
      </c>
      <c r="AP35" s="345">
        <v>8774</v>
      </c>
      <c r="AQ35" s="346">
        <v>9962</v>
      </c>
      <c r="AR35" s="347">
        <v>-11.9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557</v>
      </c>
      <c r="AL36" s="1183"/>
      <c r="AM36" s="1183"/>
      <c r="AN36" s="1184"/>
      <c r="AO36" s="345">
        <v>25057</v>
      </c>
      <c r="AP36" s="345">
        <v>35</v>
      </c>
      <c r="AQ36" s="346">
        <v>163</v>
      </c>
      <c r="AR36" s="347">
        <v>-78.5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558</v>
      </c>
      <c r="AL37" s="1183"/>
      <c r="AM37" s="1183"/>
      <c r="AN37" s="1184"/>
      <c r="AO37" s="345">
        <v>1152850</v>
      </c>
      <c r="AP37" s="345">
        <v>1628</v>
      </c>
      <c r="AQ37" s="346">
        <v>1304</v>
      </c>
      <c r="AR37" s="347">
        <v>24.8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559</v>
      </c>
      <c r="AL38" s="1192"/>
      <c r="AM38" s="1192"/>
      <c r="AN38" s="1193"/>
      <c r="AO38" s="348">
        <v>23</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560</v>
      </c>
      <c r="AL39" s="1192"/>
      <c r="AM39" s="1192"/>
      <c r="AN39" s="1193"/>
      <c r="AO39" s="345">
        <v>-6424048</v>
      </c>
      <c r="AP39" s="345">
        <v>-9072</v>
      </c>
      <c r="AQ39" s="346">
        <v>-16939</v>
      </c>
      <c r="AR39" s="347">
        <v>-46.4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561</v>
      </c>
      <c r="AL40" s="1183"/>
      <c r="AM40" s="1183"/>
      <c r="AN40" s="1184"/>
      <c r="AO40" s="345">
        <v>-24091517</v>
      </c>
      <c r="AP40" s="345">
        <v>-34020</v>
      </c>
      <c r="AQ40" s="346">
        <v>-31934</v>
      </c>
      <c r="AR40" s="347">
        <v>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293</v>
      </c>
      <c r="AL41" s="1195"/>
      <c r="AM41" s="1195"/>
      <c r="AN41" s="1196"/>
      <c r="AO41" s="345">
        <v>9118176</v>
      </c>
      <c r="AP41" s="345">
        <v>12876</v>
      </c>
      <c r="AQ41" s="346">
        <v>17660</v>
      </c>
      <c r="AR41" s="347">
        <v>-27.1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531</v>
      </c>
      <c r="AN49" s="1199" t="s">
        <v>565</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566</v>
      </c>
      <c r="AO50" s="362" t="s">
        <v>567</v>
      </c>
      <c r="AP50" s="363" t="s">
        <v>568</v>
      </c>
      <c r="AQ50" s="364" t="s">
        <v>569</v>
      </c>
      <c r="AR50" s="365" t="s">
        <v>570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571</v>
      </c>
      <c r="AL51" s="358"/>
      <c r="AM51" s="366">
        <v>36428170</v>
      </c>
      <c r="AN51" s="367">
        <v>51405</v>
      </c>
      <c r="AO51" s="368">
        <v>-9.1999999999999993</v>
      </c>
      <c r="AP51" s="369">
        <v>51684</v>
      </c>
      <c r="AQ51" s="370">
        <v>-0.4</v>
      </c>
      <c r="AR51" s="371">
        <v>-8.8000000000000007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572</v>
      </c>
      <c r="AM52" s="374">
        <v>19358428</v>
      </c>
      <c r="AN52" s="375">
        <v>27317</v>
      </c>
      <c r="AO52" s="376">
        <v>-19.7</v>
      </c>
      <c r="AP52" s="377">
        <v>26671</v>
      </c>
      <c r="AQ52" s="378">
        <v>2.6</v>
      </c>
      <c r="AR52" s="379">
        <v>-22.3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573</v>
      </c>
      <c r="AL53" s="358"/>
      <c r="AM53" s="366">
        <v>38731609</v>
      </c>
      <c r="AN53" s="367">
        <v>54614</v>
      </c>
      <c r="AO53" s="368">
        <v>6.2</v>
      </c>
      <c r="AP53" s="369">
        <v>52897</v>
      </c>
      <c r="AQ53" s="370">
        <v>2.2999999999999998</v>
      </c>
      <c r="AR53" s="371">
        <v>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572</v>
      </c>
      <c r="AM54" s="374">
        <v>19788252</v>
      </c>
      <c r="AN54" s="375">
        <v>27903</v>
      </c>
      <c r="AO54" s="376">
        <v>2.1</v>
      </c>
      <c r="AP54" s="377">
        <v>27013</v>
      </c>
      <c r="AQ54" s="378">
        <v>1.3</v>
      </c>
      <c r="AR54" s="379">
        <v>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574</v>
      </c>
      <c r="AL55" s="358"/>
      <c r="AM55" s="366">
        <v>38401652</v>
      </c>
      <c r="AN55" s="367">
        <v>54145</v>
      </c>
      <c r="AO55" s="368">
        <v>-0.9</v>
      </c>
      <c r="AP55" s="369">
        <v>54945</v>
      </c>
      <c r="AQ55" s="370">
        <v>3.9</v>
      </c>
      <c r="AR55" s="371">
        <v>-4.8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572</v>
      </c>
      <c r="AM56" s="374">
        <v>21609577</v>
      </c>
      <c r="AN56" s="375">
        <v>30469</v>
      </c>
      <c r="AO56" s="376">
        <v>9.1999999999999993</v>
      </c>
      <c r="AP56" s="377">
        <v>29293</v>
      </c>
      <c r="AQ56" s="378">
        <v>8.4</v>
      </c>
      <c r="AR56" s="379">
        <v>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575</v>
      </c>
      <c r="AL57" s="358"/>
      <c r="AM57" s="366">
        <v>39445611</v>
      </c>
      <c r="AN57" s="367">
        <v>55638</v>
      </c>
      <c r="AO57" s="368">
        <v>2.8</v>
      </c>
      <c r="AP57" s="369">
        <v>57132</v>
      </c>
      <c r="AQ57" s="370">
        <v>4</v>
      </c>
      <c r="AR57" s="371">
        <v>-1.2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572</v>
      </c>
      <c r="AM58" s="374">
        <v>18500988</v>
      </c>
      <c r="AN58" s="375">
        <v>26095</v>
      </c>
      <c r="AO58" s="376">
        <v>-14.4</v>
      </c>
      <c r="AP58" s="377">
        <v>30126</v>
      </c>
      <c r="AQ58" s="378">
        <v>2.8</v>
      </c>
      <c r="AR58" s="379">
        <v>-17.2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576</v>
      </c>
      <c r="AL59" s="358"/>
      <c r="AM59" s="366">
        <v>43674452</v>
      </c>
      <c r="AN59" s="367">
        <v>61674</v>
      </c>
      <c r="AO59" s="368">
        <v>10.8</v>
      </c>
      <c r="AP59" s="369">
        <v>58766</v>
      </c>
      <c r="AQ59" s="370">
        <v>2.9</v>
      </c>
      <c r="AR59" s="371">
        <v>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572</v>
      </c>
      <c r="AM60" s="374">
        <v>22488607</v>
      </c>
      <c r="AN60" s="375">
        <v>31757</v>
      </c>
      <c r="AO60" s="376">
        <v>21.7</v>
      </c>
      <c r="AP60" s="377">
        <v>29363</v>
      </c>
      <c r="AQ60" s="378">
        <v>-2.5</v>
      </c>
      <c r="AR60" s="379">
        <v>24.2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577</v>
      </c>
      <c r="AL61" s="380"/>
      <c r="AM61" s="381">
        <v>39336299</v>
      </c>
      <c r="AN61" s="382">
        <v>55495</v>
      </c>
      <c r="AO61" s="383">
        <v>1.9</v>
      </c>
      <c r="AP61" s="384">
        <v>55085</v>
      </c>
      <c r="AQ61" s="385">
        <v>2.5</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572</v>
      </c>
      <c r="AM62" s="374">
        <v>20349170</v>
      </c>
      <c r="AN62" s="375">
        <v>28708</v>
      </c>
      <c r="AO62" s="376">
        <v>-0.2</v>
      </c>
      <c r="AP62" s="377">
        <v>28493</v>
      </c>
      <c r="AQ62" s="378">
        <v>2.5</v>
      </c>
      <c r="AR62" s="379">
        <v>-2.7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yxO2yPlFO1BsHjE2XqY24GwXiv4KbdpNchiVlsuDo1xORMwsjB5ZRwiUtO5AsC/euUEbGc0VPvf6p8wsS2JAA==" saltValue="oNPhj00fMM+a1100A+TD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row r="120" spans="125:125" ht="13.5" hidden="1" customHeight="1" x14ac:dyDescent="0.15"/>
    <row r="121" spans="125:125" ht="13.5" hidden="1" customHeight="1" x14ac:dyDescent="0.15">
      <c r="DU121" s="292"/>
    </row>
  </sheetData>
  <sheetProtection algorithmName="SHA-512" hashValue="H7L3WoInwh253anPxMVLEAFuUo/syFrfz1y1dghH85pvwJJ6yiyQjlhNQ+Y9KXUYVzk+edbyomoY3UKYfj7kbA==" saltValue="TcO7MaEY25JyspIoXxcQx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580</v>
      </c>
    </row>
  </sheetData>
  <sheetProtection algorithmName="SHA-512" hashValue="AdZvnP9dS4zNM+tr89ayO/sKocsqJKlXAQ+aps9BjdWxhuO54yycvA1bifwmAptAektNhLtTRWz5yYDCSklBew==" saltValue="Qazb3yL3zEqfI+maaH/Xg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2" t="s">
        <v>3</v>
      </c>
      <c r="D47" s="1202"/>
      <c r="E47" s="1203"/>
      <c r="F47" s="11">
        <v>12.08</v>
      </c>
      <c r="G47" s="12">
        <v>10.199999999999999</v>
      </c>
      <c r="H47" s="12">
        <v>10.27</v>
      </c>
      <c r="I47" s="12">
        <v>9.89</v>
      </c>
      <c r="J47" s="13">
        <v>9.84</v>
      </c>
    </row>
    <row r="48" spans="2:10" ht="57.75" customHeight="1" x14ac:dyDescent="0.15">
      <c r="B48" s="14"/>
      <c r="C48" s="1204" t="s">
        <v>4</v>
      </c>
      <c r="D48" s="1204"/>
      <c r="E48" s="1205"/>
      <c r="F48" s="15">
        <v>4.5199999999999996</v>
      </c>
      <c r="G48" s="16">
        <v>3.95</v>
      </c>
      <c r="H48" s="16">
        <v>4.71</v>
      </c>
      <c r="I48" s="16">
        <v>5.0999999999999996</v>
      </c>
      <c r="J48" s="17">
        <v>5.92</v>
      </c>
    </row>
    <row r="49" spans="2:10" ht="57.75" customHeight="1" thickBot="1" x14ac:dyDescent="0.2">
      <c r="B49" s="18"/>
      <c r="C49" s="1206" t="s">
        <v>5</v>
      </c>
      <c r="D49" s="1206"/>
      <c r="E49" s="1207"/>
      <c r="F49" s="19" t="s">
        <v>586</v>
      </c>
      <c r="G49" s="20" t="s">
        <v>587</v>
      </c>
      <c r="H49" s="20" t="s">
        <v>588</v>
      </c>
      <c r="I49" s="20" t="s">
        <v>589</v>
      </c>
      <c r="J49" s="21" t="s">
        <v>590</v>
      </c>
    </row>
    <row r="50" spans="2:10" ht="13.5" customHeight="1" x14ac:dyDescent="0.15"/>
  </sheetData>
  <sheetProtection algorithmName="SHA-512" hashValue="PyLH7wkM3488OWl5dZzNSya5TCCanRM1PjVFxGMh4SZeM8xXfHOnbOfK2b/rxLl0GT1AtJB/PjGL/ZJ2WTjvbw==" saltValue="R+SaYMImj/uuMrlVO9nPVw=="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みたに</cp:lastModifiedBy>
  <cp:lastPrinted>2022-03-30T02:19:27Z</cp:lastPrinted>
  <dcterms:created xsi:type="dcterms:W3CDTF">2022-02-02T06:24:37Z</dcterms:created>
  <dcterms:modified xsi:type="dcterms:W3CDTF">2022-03-30T04:48:19Z</dcterms:modified>
  <cp:category/>
</cp:coreProperties>
</file>