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3165" windowWidth="18180" windowHeight="1695" activeTab="0"/>
  </bookViews>
  <sheets>
    <sheet name="住基人口" sheetId="1" r:id="rId1"/>
  </sheets>
  <definedNames/>
  <calcPr fullCalcOnLoad="1"/>
</workbook>
</file>

<file path=xl/sharedStrings.xml><?xml version="1.0" encoding="utf-8"?>
<sst xmlns="http://schemas.openxmlformats.org/spreadsheetml/2006/main" count="69" uniqueCount="66">
  <si>
    <t>人口総数</t>
  </si>
  <si>
    <t>面積</t>
  </si>
  <si>
    <t>区　分</t>
  </si>
  <si>
    <t>世帯(a)</t>
  </si>
  <si>
    <t>人口(b)</t>
  </si>
  <si>
    <t>対前月増加数</t>
  </si>
  <si>
    <t>世帯</t>
  </si>
  <si>
    <t>(k㎡)</t>
  </si>
  <si>
    <t>岡山市計</t>
  </si>
  <si>
    <t>北区　計</t>
  </si>
  <si>
    <t>旧本庁管内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</si>
  <si>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</si>
  <si>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</si>
  <si>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</si>
  <si>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</si>
  <si>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</si>
  <si>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</si>
  <si>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</si>
  <si>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</si>
  <si>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</si>
  <si>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足守,大井,高田,福谷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</si>
  <si>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</si>
  <si>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</si>
  <si>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</si>
  <si>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</si>
  <si>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</si>
  <si>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</si>
  <si>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</si>
  <si>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</si>
  <si>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旧上道支所</t>
  </si>
  <si>
    <t>浮田,平島,御休,角山,城東台</t>
  </si>
  <si>
    <t xml:space="preserve">瀬戸支所 </t>
  </si>
  <si>
    <t>江西,千種</t>
  </si>
  <si>
    <t>南区　計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</si>
  <si>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</si>
  <si>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</si>
  <si>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</si>
  <si>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</si>
  <si>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</si>
  <si>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</si>
  <si>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</si>
  <si>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</si>
  <si>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</si>
  <si>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</si>
  <si>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旧灘崎支所</t>
  </si>
  <si>
    <t>灘崎,迫川,七区,彦崎</t>
  </si>
  <si>
    <t>　　　 大元,清輝,岡南,西,御南,陵南の一部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</si>
  <si>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</si>
  <si>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</si>
  <si>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</si>
  <si>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　　　　　　　　　住　　民　　基　　本　　台　　帳　　人　　口</t>
  </si>
  <si>
    <t>外 国 人 登 録 人 口 (c)</t>
  </si>
  <si>
    <t>１　世　帯
当　た　り
世帯員数(b/a)</t>
  </si>
  <si>
    <t>小　　学　　校　　区　　内　　訳</t>
  </si>
  <si>
    <t>(b+c)</t>
  </si>
  <si>
    <t>※１</t>
  </si>
  <si>
    <t>※３</t>
  </si>
  <si>
    <t>※４</t>
  </si>
  <si>
    <t>※１… 岡山中央,伊島,津島,御野,牧石,石井,三門,大野,出石,鹿田,</t>
  </si>
  <si>
    <t>※３… 古都,可知,芥子山,政田,開成,西大寺南,西大寺,雄神,豊,太伯,幸島,</t>
  </si>
  <si>
    <t xml:space="preserve">　　　 朝日,大宮 </t>
  </si>
  <si>
    <t>男</t>
  </si>
  <si>
    <t>女</t>
  </si>
  <si>
    <t>人口</t>
  </si>
  <si>
    <t>行政区別住民基本台帳人口及び外国人登録人口</t>
  </si>
  <si>
    <t>平成22年11月末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</si>
</sst>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5" fillId="0" borderId="1" xfId="22" applyFont="1" applyBorder="1" applyAlignment="1">
      <alignment horizontal="center"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horizontal="left" vertical="center" indent="1"/>
      <protection/>
    </xf>
    <xf numFmtId="0" fontId="0" fillId="0" borderId="0" xfId="21" applyAlignment="1">
      <alignment vertical="center"/>
      <protection/>
    </xf>
    <xf numFmtId="0" fontId="0" fillId="0" borderId="0" xfId="21">
      <alignment/>
      <protection/>
    </xf>
    <xf numFmtId="0" fontId="7" fillId="0" borderId="0" xfId="22" applyFont="1" applyAlignment="1">
      <alignment vertical="center"/>
      <protection/>
    </xf>
    <xf numFmtId="0" fontId="7" fillId="0" borderId="0" xfId="22" applyFont="1">
      <alignment/>
      <protection/>
    </xf>
    <xf numFmtId="0" fontId="7" fillId="0" borderId="3" xfId="22" applyFont="1" applyBorder="1" applyAlignment="1">
      <alignment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5" fillId="0" borderId="5" xfId="22" applyFont="1" applyBorder="1" applyAlignment="1">
      <alignment horizontal="center" vertical="center"/>
      <protection/>
    </xf>
    <xf numFmtId="0" fontId="5" fillId="0" borderId="6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Continuous" vertical="center"/>
      <protection/>
    </xf>
    <xf numFmtId="0" fontId="5" fillId="0" borderId="3" xfId="22" applyFont="1" applyBorder="1" applyAlignment="1">
      <alignment vertical="center"/>
      <protection/>
    </xf>
    <xf numFmtId="0" fontId="7" fillId="0" borderId="3" xfId="22" applyFont="1" applyBorder="1">
      <alignment/>
      <protection/>
    </xf>
    <xf numFmtId="0" fontId="5" fillId="0" borderId="5" xfId="22" applyFont="1" applyBorder="1" applyAlignment="1">
      <alignment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vertical="center"/>
      <protection/>
    </xf>
    <xf numFmtId="0" fontId="5" fillId="0" borderId="4" xfId="22" applyFont="1" applyBorder="1" applyAlignment="1">
      <alignment horizontal="centerContinuous" vertical="center"/>
      <protection/>
    </xf>
    <xf numFmtId="0" fontId="5" fillId="0" borderId="5" xfId="22" applyFont="1" applyBorder="1" applyAlignment="1">
      <alignment horizontal="centerContinuous" vertical="center"/>
      <protection/>
    </xf>
    <xf numFmtId="0" fontId="5" fillId="0" borderId="6" xfId="22" applyFont="1" applyBorder="1" applyAlignment="1">
      <alignment vertical="center"/>
      <protection/>
    </xf>
    <xf numFmtId="0" fontId="9" fillId="0" borderId="5" xfId="22" applyFont="1" applyBorder="1" applyAlignment="1">
      <alignment vertical="center"/>
      <protection/>
    </xf>
    <xf numFmtId="178" fontId="9" fillId="0" borderId="0" xfId="22" applyNumberFormat="1" applyFont="1" applyBorder="1" applyAlignment="1">
      <alignment horizontal="right" vertical="center"/>
      <protection/>
    </xf>
    <xf numFmtId="178" fontId="9" fillId="0" borderId="0" xfId="22" applyNumberFormat="1" applyFont="1" applyAlignment="1">
      <alignment horizontal="right" vertical="center"/>
      <protection/>
    </xf>
    <xf numFmtId="4" fontId="9" fillId="0" borderId="0" xfId="22" applyNumberFormat="1" applyFont="1" applyAlignment="1">
      <alignment horizontal="right" vertical="center"/>
      <protection/>
    </xf>
    <xf numFmtId="179" fontId="9" fillId="0" borderId="5" xfId="22" applyNumberFormat="1" applyFont="1" applyBorder="1" applyAlignment="1">
      <alignment horizontal="right" vertical="center"/>
      <protection/>
    </xf>
    <xf numFmtId="0" fontId="7" fillId="0" borderId="5" xfId="22" applyFont="1" applyBorder="1" applyAlignment="1">
      <alignment vertical="center"/>
      <protection/>
    </xf>
    <xf numFmtId="178" fontId="5" fillId="0" borderId="0" xfId="22" applyNumberFormat="1" applyFont="1" applyBorder="1" applyAlignment="1">
      <alignment horizontal="right" vertical="center"/>
      <protection/>
    </xf>
    <xf numFmtId="4" fontId="5" fillId="0" borderId="0" xfId="22" applyNumberFormat="1" applyFont="1" applyAlignment="1">
      <alignment horizontal="right" vertical="center"/>
      <protection/>
    </xf>
    <xf numFmtId="179" fontId="5" fillId="0" borderId="5" xfId="22" applyNumberFormat="1" applyFont="1" applyBorder="1" applyAlignment="1">
      <alignment horizontal="right" vertical="center"/>
      <protection/>
    </xf>
    <xf numFmtId="0" fontId="7" fillId="0" borderId="0" xfId="22" applyFont="1" applyAlignment="1">
      <alignment/>
      <protection/>
    </xf>
    <xf numFmtId="0" fontId="5" fillId="0" borderId="0" xfId="22" applyFont="1" applyBorder="1" applyAlignment="1">
      <alignment horizontal="left" vertical="center" indent="1"/>
      <protection/>
    </xf>
    <xf numFmtId="0" fontId="7" fillId="0" borderId="0" xfId="22" applyFont="1" applyBorder="1" applyAlignment="1">
      <alignment vertical="center"/>
      <protection/>
    </xf>
    <xf numFmtId="178" fontId="7" fillId="0" borderId="0" xfId="22" applyNumberFormat="1" applyFont="1" applyBorder="1" applyAlignment="1">
      <alignment horizontal="right" vertical="center"/>
      <protection/>
    </xf>
    <xf numFmtId="179" fontId="5" fillId="0" borderId="0" xfId="22" applyNumberFormat="1" applyFont="1" applyBorder="1" applyAlignment="1">
      <alignment horizontal="right" vertical="center"/>
      <protection/>
    </xf>
    <xf numFmtId="0" fontId="5" fillId="0" borderId="9" xfId="22" applyFont="1" applyBorder="1" applyAlignment="1">
      <alignment horizontal="left" vertical="center" indent="1"/>
      <protection/>
    </xf>
    <xf numFmtId="178" fontId="5" fillId="0" borderId="9" xfId="22" applyNumberFormat="1" applyFont="1" applyBorder="1" applyAlignment="1">
      <alignment horizontal="right" vertical="center"/>
      <protection/>
    </xf>
    <xf numFmtId="0" fontId="9" fillId="0" borderId="0" xfId="22" applyFont="1" applyBorder="1" applyAlignment="1">
      <alignment vertical="center"/>
      <protection/>
    </xf>
    <xf numFmtId="178" fontId="9" fillId="0" borderId="9" xfId="22" applyNumberFormat="1" applyFont="1" applyBorder="1" applyAlignment="1">
      <alignment horizontal="right" vertical="center"/>
      <protection/>
    </xf>
    <xf numFmtId="179" fontId="9" fillId="0" borderId="0" xfId="22" applyNumberFormat="1" applyFont="1" applyBorder="1" applyAlignment="1">
      <alignment horizontal="right" vertical="center"/>
      <protection/>
    </xf>
    <xf numFmtId="178" fontId="5" fillId="0" borderId="4" xfId="22" applyNumberFormat="1" applyFont="1" applyBorder="1" applyAlignment="1">
      <alignment horizontal="right" vertical="center"/>
      <protection/>
    </xf>
    <xf numFmtId="178" fontId="5" fillId="0" borderId="3" xfId="22" applyNumberFormat="1" applyFont="1" applyBorder="1" applyAlignment="1">
      <alignment horizontal="right" vertical="center"/>
      <protection/>
    </xf>
    <xf numFmtId="4" fontId="5" fillId="0" borderId="3" xfId="22" applyNumberFormat="1" applyFont="1" applyBorder="1" applyAlignment="1">
      <alignment horizontal="right" vertical="center"/>
      <protection/>
    </xf>
    <xf numFmtId="179" fontId="5" fillId="0" borderId="3" xfId="22" applyNumberFormat="1" applyFont="1" applyBorder="1" applyAlignment="1">
      <alignment horizontal="right" vertical="center"/>
      <protection/>
    </xf>
    <xf numFmtId="0" fontId="5" fillId="0" borderId="4" xfId="22" applyFont="1" applyBorder="1" applyAlignment="1">
      <alignment horizontal="left" vertical="center" indent="1"/>
      <protection/>
    </xf>
    <xf numFmtId="0" fontId="7" fillId="0" borderId="0" xfId="22" applyFont="1" applyAlignment="1">
      <alignment horizontal="left" vertical="center" indent="3"/>
      <protection/>
    </xf>
    <xf numFmtId="178" fontId="5" fillId="0" borderId="0" xfId="22" applyNumberFormat="1" applyFont="1" applyBorder="1" applyAlignment="1">
      <alignment vertical="center"/>
      <protection/>
    </xf>
    <xf numFmtId="0" fontId="2" fillId="0" borderId="0" xfId="22" applyFont="1" applyAlignment="1">
      <alignment vertical="center"/>
      <protection/>
    </xf>
    <xf numFmtId="179" fontId="5" fillId="0" borderId="0" xfId="22" applyNumberFormat="1" applyFont="1" applyBorder="1" applyAlignment="1">
      <alignment horizontal="left" vertical="center" indent="3"/>
      <protection/>
    </xf>
    <xf numFmtId="0" fontId="5" fillId="0" borderId="0" xfId="22" applyFont="1" applyAlignment="1">
      <alignment horizontal="left" vertical="center" indent="3"/>
      <protection/>
    </xf>
    <xf numFmtId="0" fontId="5" fillId="0" borderId="10" xfId="22" applyFont="1" applyBorder="1" applyAlignment="1">
      <alignment horizontal="center" vertical="center"/>
      <protection/>
    </xf>
    <xf numFmtId="0" fontId="5" fillId="0" borderId="11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4" fillId="0" borderId="3" xfId="22" applyFont="1" applyBorder="1" applyAlignment="1" applyProtection="1">
      <alignment horizontal="left" vertical="center"/>
      <protection locked="0"/>
    </xf>
    <xf numFmtId="0" fontId="5" fillId="0" borderId="7" xfId="22" applyFont="1" applyBorder="1" applyAlignment="1">
      <alignment horizontal="center" vertical="center"/>
      <protection/>
    </xf>
    <xf numFmtId="0" fontId="5" fillId="0" borderId="12" xfId="22" applyFont="1" applyBorder="1" applyAlignment="1">
      <alignment horizontal="center" vertical="center"/>
      <protection/>
    </xf>
    <xf numFmtId="0" fontId="5" fillId="0" borderId="13" xfId="22" applyFont="1" applyBorder="1" applyAlignment="1">
      <alignment horizontal="center" vertical="center"/>
      <protection/>
    </xf>
    <xf numFmtId="0" fontId="5" fillId="0" borderId="14" xfId="22" applyFont="1" applyBorder="1" applyAlignment="1">
      <alignment horizontal="center" vertical="center"/>
      <protection/>
    </xf>
    <xf numFmtId="0" fontId="5" fillId="0" borderId="15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5" xfId="22" applyFont="1" applyBorder="1" applyAlignment="1">
      <alignment horizontal="center" vertical="center"/>
      <protection/>
    </xf>
    <xf numFmtId="0" fontId="5" fillId="0" borderId="10" xfId="22" applyFont="1" applyBorder="1" applyAlignment="1">
      <alignment horizontal="center" vertical="center" wrapText="1"/>
      <protection/>
    </xf>
    <xf numFmtId="0" fontId="5" fillId="0" borderId="2" xfId="22" applyFont="1" applyBorder="1" applyAlignment="1">
      <alignment horizontal="center" vertical="center"/>
      <protection/>
    </xf>
    <xf numFmtId="0" fontId="6" fillId="0" borderId="0" xfId="22" applyFont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ample" xfId="21"/>
    <cellStyle name="標準_統計月報作成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70" zoomScaleNormal="70" workbookViewId="0" topLeftCell="A1">
      <selection activeCell="G11" sqref="G11"/>
    </sheetView>
  </sheetViews>
  <sheetFormatPr defaultColWidth="9.00390625" defaultRowHeight="13.5"/>
  <cols>
    <col min="1" max="1" width="14.625" style="7" customWidth="1"/>
    <col min="2" max="8" width="11.25390625" style="7" customWidth="1"/>
    <col min="9" max="13" width="9.875" style="7" customWidth="1"/>
    <col min="14" max="15" width="13.625" style="7" customWidth="1"/>
    <col min="16" max="17" width="14.00390625" style="7" customWidth="1"/>
    <col min="18" max="18" width="3.625" style="7" customWidth="1"/>
    <col min="19" max="16384" width="11.25390625" style="7" customWidth="1"/>
  </cols>
  <sheetData>
    <row r="1" spans="1:16" ht="30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30" customHeight="1">
      <c r="A2" s="58" t="s">
        <v>65</v>
      </c>
      <c r="B2" s="58"/>
      <c r="C2" s="58"/>
      <c r="D2" s="58"/>
      <c r="E2" s="58"/>
      <c r="F2" s="58"/>
      <c r="G2" s="58"/>
      <c r="H2" s="58"/>
      <c r="I2" s="16"/>
      <c r="J2" s="17"/>
      <c r="K2" s="17"/>
      <c r="L2" s="17"/>
      <c r="M2" s="17"/>
      <c r="N2" s="17"/>
      <c r="O2" s="18"/>
      <c r="P2" s="18"/>
    </row>
    <row r="3" spans="1:16" ht="30" customHeight="1">
      <c r="A3" s="19"/>
      <c r="B3" s="14" t="s">
        <v>0</v>
      </c>
      <c r="C3" s="59" t="s">
        <v>50</v>
      </c>
      <c r="D3" s="60"/>
      <c r="E3" s="60"/>
      <c r="F3" s="60"/>
      <c r="G3" s="60"/>
      <c r="H3" s="60"/>
      <c r="I3" s="21"/>
      <c r="J3" s="61" t="s">
        <v>51</v>
      </c>
      <c r="K3" s="62"/>
      <c r="L3" s="63"/>
      <c r="M3" s="54" t="s">
        <v>1</v>
      </c>
      <c r="N3" s="4"/>
      <c r="O3" s="8"/>
      <c r="P3" s="8"/>
    </row>
    <row r="4" spans="1:16" ht="30" customHeight="1">
      <c r="A4" s="14" t="s">
        <v>2</v>
      </c>
      <c r="B4" s="19"/>
      <c r="C4" s="14" t="s">
        <v>3</v>
      </c>
      <c r="D4" s="13" t="s">
        <v>4</v>
      </c>
      <c r="E4" s="3"/>
      <c r="F4" s="4"/>
      <c r="G4" s="22" t="s">
        <v>5</v>
      </c>
      <c r="H4" s="23"/>
      <c r="I4" s="66" t="s">
        <v>52</v>
      </c>
      <c r="J4" s="56"/>
      <c r="K4" s="64"/>
      <c r="L4" s="65"/>
      <c r="M4" s="55"/>
      <c r="N4" s="56" t="s">
        <v>53</v>
      </c>
      <c r="O4" s="57"/>
      <c r="P4" s="57"/>
    </row>
    <row r="5" spans="1:16" ht="30" customHeight="1">
      <c r="A5" s="24"/>
      <c r="B5" s="15" t="s">
        <v>54</v>
      </c>
      <c r="C5" s="15"/>
      <c r="D5" s="11"/>
      <c r="E5" s="20" t="s">
        <v>61</v>
      </c>
      <c r="F5" s="1" t="s">
        <v>62</v>
      </c>
      <c r="G5" s="20" t="s">
        <v>6</v>
      </c>
      <c r="H5" s="1" t="s">
        <v>63</v>
      </c>
      <c r="I5" s="67"/>
      <c r="J5" s="12"/>
      <c r="K5" s="1" t="s">
        <v>61</v>
      </c>
      <c r="L5" s="1" t="s">
        <v>62</v>
      </c>
      <c r="M5" s="2" t="s">
        <v>7</v>
      </c>
      <c r="N5" s="17"/>
      <c r="O5" s="10"/>
      <c r="P5" s="10"/>
    </row>
    <row r="6" spans="1:16" ht="33.75" customHeight="1">
      <c r="A6" s="25" t="s">
        <v>8</v>
      </c>
      <c r="B6" s="26">
        <f>SUM(B8,B18,B20,B25)</f>
        <v>700532</v>
      </c>
      <c r="C6" s="26">
        <f aca="true" t="shared" si="0" ref="C6:H6">SUM(C8,C18,C20,C25)</f>
        <v>295887</v>
      </c>
      <c r="D6" s="27">
        <f t="shared" si="0"/>
        <v>690396</v>
      </c>
      <c r="E6" s="27">
        <f t="shared" si="0"/>
        <v>331914</v>
      </c>
      <c r="F6" s="27">
        <f t="shared" si="0"/>
        <v>358482</v>
      </c>
      <c r="G6" s="27">
        <f t="shared" si="0"/>
        <v>97</v>
      </c>
      <c r="H6" s="27">
        <f t="shared" si="0"/>
        <v>18</v>
      </c>
      <c r="I6" s="28">
        <f>D6/C6</f>
        <v>2.3333096756532052</v>
      </c>
      <c r="J6" s="27">
        <f>SUM(J8,J18,J20,J25)</f>
        <v>10136</v>
      </c>
      <c r="K6" s="27">
        <f>SUM(K8,K18,K20,K25)</f>
        <v>4603</v>
      </c>
      <c r="L6" s="27">
        <f>SUM(L8,L18,L20,L25)</f>
        <v>5533</v>
      </c>
      <c r="M6" s="29">
        <v>789.91</v>
      </c>
      <c r="N6" s="4"/>
      <c r="O6" s="8"/>
      <c r="P6" s="8"/>
    </row>
    <row r="7" spans="1:16" ht="7.5" customHeight="1">
      <c r="A7" s="25"/>
      <c r="B7" s="26"/>
      <c r="C7" s="26"/>
      <c r="D7" s="27"/>
      <c r="E7" s="27"/>
      <c r="F7" s="27"/>
      <c r="G7" s="27"/>
      <c r="H7" s="27"/>
      <c r="I7" s="28"/>
      <c r="J7" s="27"/>
      <c r="K7" s="27"/>
      <c r="L7" s="27"/>
      <c r="M7" s="29"/>
      <c r="N7" s="4"/>
      <c r="O7" s="8"/>
      <c r="P7" s="8"/>
    </row>
    <row r="8" spans="1:16" ht="31.5" customHeight="1">
      <c r="A8" s="25" t="s">
        <v>9</v>
      </c>
      <c r="B8" s="26">
        <f>SUM(B9:B16)</f>
        <v>288583</v>
      </c>
      <c r="C8" s="26">
        <f aca="true" t="shared" si="1" ref="C8:H8">SUM(C9:C16)</f>
        <v>128251</v>
      </c>
      <c r="D8" s="26">
        <f t="shared" si="1"/>
        <v>282230</v>
      </c>
      <c r="E8" s="26">
        <f t="shared" si="1"/>
        <v>135730</v>
      </c>
      <c r="F8" s="26">
        <f t="shared" si="1"/>
        <v>146500</v>
      </c>
      <c r="G8" s="26">
        <f t="shared" si="1"/>
        <v>-44</v>
      </c>
      <c r="H8" s="26">
        <f t="shared" si="1"/>
        <v>-83</v>
      </c>
      <c r="I8" s="28">
        <f aca="true" t="shared" si="2" ref="I8:I32">D8/C8</f>
        <v>2.2006066229503083</v>
      </c>
      <c r="J8" s="26">
        <f>SUM(J9:J16)</f>
        <v>6353</v>
      </c>
      <c r="K8" s="26">
        <f>SUM(K9:K16)</f>
        <v>3033</v>
      </c>
      <c r="L8" s="26">
        <f>SUM(L9:L16)</f>
        <v>3320</v>
      </c>
      <c r="M8" s="29">
        <v>450.75</v>
      </c>
      <c r="N8" s="5"/>
      <c r="O8" s="8"/>
      <c r="P8" s="8"/>
    </row>
    <row r="9" spans="1:16" ht="24" customHeight="1">
      <c r="A9" s="30" t="s">
        <v>10</v>
      </c>
      <c r="B9" s="31">
        <f>SUM(D9+J9)</f>
        <v>181172</v>
      </c>
      <c r="C9" s="31">
        <v>86543</v>
      </c>
      <c r="D9" s="31">
        <v>175693</v>
      </c>
      <c r="E9" s="31">
        <v>84765</v>
      </c>
      <c r="F9" s="31">
        <v>90928</v>
      </c>
      <c r="G9" s="31">
        <v>-46</v>
      </c>
      <c r="H9" s="31">
        <v>-72</v>
      </c>
      <c r="I9" s="32">
        <f t="shared" si="2"/>
        <v>2.030123753509816</v>
      </c>
      <c r="J9" s="31">
        <v>5479</v>
      </c>
      <c r="K9" s="31">
        <v>2602</v>
      </c>
      <c r="L9" s="31">
        <v>2877</v>
      </c>
      <c r="M9" s="33"/>
      <c r="N9" s="5" t="s">
        <v>55</v>
      </c>
      <c r="O9" s="34"/>
      <c r="P9" s="34"/>
    </row>
    <row r="10" spans="1:16" ht="24" customHeight="1">
      <c r="A10" s="30" t="s">
        <v>11</v>
      </c>
      <c r="B10" s="31">
        <f aca="true" t="shared" si="3" ref="B10:B15">SUM(D10+J10)</f>
        <v>21741</v>
      </c>
      <c r="C10" s="31">
        <v>8304</v>
      </c>
      <c r="D10" s="31">
        <v>21615</v>
      </c>
      <c r="E10" s="31">
        <v>10195</v>
      </c>
      <c r="F10" s="31">
        <v>11420</v>
      </c>
      <c r="G10" s="31">
        <v>6</v>
      </c>
      <c r="H10" s="31">
        <v>-15</v>
      </c>
      <c r="I10" s="32">
        <f t="shared" si="2"/>
        <v>2.602962427745665</v>
      </c>
      <c r="J10" s="31">
        <v>126</v>
      </c>
      <c r="K10" s="31">
        <v>59</v>
      </c>
      <c r="L10" s="31">
        <v>67</v>
      </c>
      <c r="M10" s="33"/>
      <c r="N10" s="5" t="s">
        <v>12</v>
      </c>
      <c r="O10" s="34"/>
      <c r="P10" s="34"/>
    </row>
    <row r="11" spans="1:16" ht="24" customHeight="1">
      <c r="A11" s="30" t="s">
        <v>13</v>
      </c>
      <c r="B11" s="31">
        <f t="shared" si="3"/>
        <v>19932</v>
      </c>
      <c r="C11" s="31">
        <v>8080</v>
      </c>
      <c r="D11" s="31">
        <v>19728</v>
      </c>
      <c r="E11" s="31">
        <v>9519</v>
      </c>
      <c r="F11" s="31">
        <v>10209</v>
      </c>
      <c r="G11" s="31">
        <v>-8</v>
      </c>
      <c r="H11" s="31">
        <v>0</v>
      </c>
      <c r="I11" s="32">
        <f t="shared" si="2"/>
        <v>2.4415841584158415</v>
      </c>
      <c r="J11" s="31">
        <v>204</v>
      </c>
      <c r="K11" s="31">
        <v>109</v>
      </c>
      <c r="L11" s="31">
        <v>95</v>
      </c>
      <c r="M11" s="33"/>
      <c r="N11" s="5" t="s">
        <v>14</v>
      </c>
      <c r="O11" s="34"/>
      <c r="P11" s="34"/>
    </row>
    <row r="12" spans="1:16" ht="24" customHeight="1">
      <c r="A12" s="30" t="s">
        <v>15</v>
      </c>
      <c r="B12" s="31">
        <f t="shared" si="3"/>
        <v>17877</v>
      </c>
      <c r="C12" s="31">
        <v>6571</v>
      </c>
      <c r="D12" s="31">
        <v>17824</v>
      </c>
      <c r="E12" s="31">
        <v>8519</v>
      </c>
      <c r="F12" s="31">
        <v>9305</v>
      </c>
      <c r="G12" s="31">
        <v>1</v>
      </c>
      <c r="H12" s="31">
        <v>3</v>
      </c>
      <c r="I12" s="32">
        <f t="shared" si="2"/>
        <v>2.7125247298736874</v>
      </c>
      <c r="J12" s="31">
        <v>53</v>
      </c>
      <c r="K12" s="31">
        <v>15</v>
      </c>
      <c r="L12" s="31">
        <v>38</v>
      </c>
      <c r="M12" s="33"/>
      <c r="N12" s="5" t="s">
        <v>16</v>
      </c>
      <c r="O12" s="34"/>
      <c r="P12" s="34"/>
    </row>
    <row r="13" spans="1:16" ht="24" customHeight="1">
      <c r="A13" s="30" t="s">
        <v>17</v>
      </c>
      <c r="B13" s="31">
        <f t="shared" si="3"/>
        <v>24170</v>
      </c>
      <c r="C13" s="31">
        <v>9397</v>
      </c>
      <c r="D13" s="31">
        <v>24041</v>
      </c>
      <c r="E13" s="31">
        <v>11605</v>
      </c>
      <c r="F13" s="31">
        <v>12436</v>
      </c>
      <c r="G13" s="31">
        <v>19</v>
      </c>
      <c r="H13" s="31">
        <v>42</v>
      </c>
      <c r="I13" s="32">
        <f t="shared" si="2"/>
        <v>2.558369692455039</v>
      </c>
      <c r="J13" s="31">
        <v>129</v>
      </c>
      <c r="K13" s="31">
        <v>51</v>
      </c>
      <c r="L13" s="31">
        <v>78</v>
      </c>
      <c r="M13" s="33"/>
      <c r="N13" s="5" t="s">
        <v>18</v>
      </c>
      <c r="O13" s="8"/>
      <c r="P13" s="8"/>
    </row>
    <row r="14" spans="1:16" ht="24" customHeight="1">
      <c r="A14" s="30" t="s">
        <v>19</v>
      </c>
      <c r="B14" s="31">
        <f t="shared" si="3"/>
        <v>7243</v>
      </c>
      <c r="C14" s="31">
        <v>2866</v>
      </c>
      <c r="D14" s="31">
        <v>7218</v>
      </c>
      <c r="E14" s="31">
        <v>3431</v>
      </c>
      <c r="F14" s="31">
        <v>3787</v>
      </c>
      <c r="G14" s="31">
        <v>-6</v>
      </c>
      <c r="H14" s="31">
        <v>-13</v>
      </c>
      <c r="I14" s="32">
        <f t="shared" si="2"/>
        <v>2.5184926727145847</v>
      </c>
      <c r="J14" s="31">
        <v>25</v>
      </c>
      <c r="K14" s="31">
        <v>12</v>
      </c>
      <c r="L14" s="31">
        <v>13</v>
      </c>
      <c r="M14" s="33"/>
      <c r="N14" s="5" t="s">
        <v>20</v>
      </c>
      <c r="O14" s="8"/>
      <c r="P14" s="8"/>
    </row>
    <row r="15" spans="1:16" ht="24" customHeight="1">
      <c r="A15" s="30" t="s">
        <v>21</v>
      </c>
      <c r="B15" s="31">
        <f t="shared" si="3"/>
        <v>10084</v>
      </c>
      <c r="C15" s="31">
        <v>3961</v>
      </c>
      <c r="D15" s="31">
        <v>9793</v>
      </c>
      <c r="E15" s="31">
        <v>4696</v>
      </c>
      <c r="F15" s="31">
        <v>5097</v>
      </c>
      <c r="G15" s="31">
        <v>-8</v>
      </c>
      <c r="H15" s="31">
        <v>-13</v>
      </c>
      <c r="I15" s="32">
        <f t="shared" si="2"/>
        <v>2.4723554657914666</v>
      </c>
      <c r="J15" s="31">
        <v>291</v>
      </c>
      <c r="K15" s="31">
        <v>165</v>
      </c>
      <c r="L15" s="31">
        <v>126</v>
      </c>
      <c r="M15" s="33"/>
      <c r="N15" s="5" t="s">
        <v>22</v>
      </c>
      <c r="O15" s="8"/>
      <c r="P15" s="8"/>
    </row>
    <row r="16" spans="1:16" ht="24" customHeight="1">
      <c r="A16" s="30" t="s">
        <v>23</v>
      </c>
      <c r="B16" s="31">
        <f>SUM(D16+J16)</f>
        <v>6364</v>
      </c>
      <c r="C16" s="31">
        <v>2529</v>
      </c>
      <c r="D16" s="31">
        <v>6318</v>
      </c>
      <c r="E16" s="31">
        <v>3000</v>
      </c>
      <c r="F16" s="31">
        <v>3318</v>
      </c>
      <c r="G16" s="31">
        <v>-2</v>
      </c>
      <c r="H16" s="31">
        <v>-15</v>
      </c>
      <c r="I16" s="32">
        <f t="shared" si="2"/>
        <v>2.498220640569395</v>
      </c>
      <c r="J16" s="31">
        <v>46</v>
      </c>
      <c r="K16" s="31">
        <v>20</v>
      </c>
      <c r="L16" s="31">
        <v>26</v>
      </c>
      <c r="M16" s="33"/>
      <c r="N16" s="5" t="s">
        <v>24</v>
      </c>
      <c r="O16" s="8"/>
      <c r="P16" s="8"/>
    </row>
    <row r="17" spans="1:16" ht="6.75" customHeight="1">
      <c r="A17" s="30"/>
      <c r="B17" s="31"/>
      <c r="C17" s="31"/>
      <c r="D17" s="31"/>
      <c r="E17" s="31"/>
      <c r="F17" s="31"/>
      <c r="G17" s="31"/>
      <c r="H17" s="31"/>
      <c r="I17" s="28"/>
      <c r="J17" s="31"/>
      <c r="K17" s="31"/>
      <c r="L17" s="31"/>
      <c r="M17" s="33"/>
      <c r="N17" s="5"/>
      <c r="O17" s="8"/>
      <c r="P17" s="8"/>
    </row>
    <row r="18" spans="1:16" ht="33" customHeight="1">
      <c r="A18" s="25" t="s">
        <v>25</v>
      </c>
      <c r="B18" s="26">
        <f>SUM(D18+J18)</f>
        <v>143004</v>
      </c>
      <c r="C18" s="26">
        <v>61305</v>
      </c>
      <c r="D18" s="26">
        <v>141640</v>
      </c>
      <c r="E18" s="26">
        <v>67060</v>
      </c>
      <c r="F18" s="26">
        <v>74580</v>
      </c>
      <c r="G18" s="26">
        <v>69</v>
      </c>
      <c r="H18" s="26">
        <v>104</v>
      </c>
      <c r="I18" s="28">
        <f t="shared" si="2"/>
        <v>2.310415137427616</v>
      </c>
      <c r="J18" s="26">
        <v>1364</v>
      </c>
      <c r="K18" s="26">
        <v>612</v>
      </c>
      <c r="L18" s="26">
        <v>752</v>
      </c>
      <c r="M18" s="29">
        <v>51.29</v>
      </c>
      <c r="N18" s="5" t="s">
        <v>26</v>
      </c>
      <c r="O18" s="8"/>
      <c r="P18" s="8"/>
    </row>
    <row r="19" spans="1:16" ht="7.5" customHeight="1">
      <c r="A19" s="30"/>
      <c r="B19" s="31"/>
      <c r="C19" s="31"/>
      <c r="D19" s="31"/>
      <c r="E19" s="31"/>
      <c r="F19" s="31"/>
      <c r="G19" s="31"/>
      <c r="H19" s="31"/>
      <c r="I19" s="28"/>
      <c r="J19" s="31"/>
      <c r="K19" s="31"/>
      <c r="L19" s="31"/>
      <c r="M19" s="33"/>
      <c r="N19" s="5"/>
      <c r="O19" s="8"/>
      <c r="P19" s="8"/>
    </row>
    <row r="20" spans="1:16" ht="33" customHeight="1">
      <c r="A20" s="25" t="s">
        <v>27</v>
      </c>
      <c r="B20" s="26">
        <f aca="true" t="shared" si="4" ref="B20:H20">SUM(B21:B23)</f>
        <v>98623</v>
      </c>
      <c r="C20" s="26">
        <f t="shared" si="4"/>
        <v>38367</v>
      </c>
      <c r="D20" s="26">
        <f t="shared" si="4"/>
        <v>97919</v>
      </c>
      <c r="E20" s="26">
        <f t="shared" si="4"/>
        <v>46827</v>
      </c>
      <c r="F20" s="26">
        <f t="shared" si="4"/>
        <v>51092</v>
      </c>
      <c r="G20" s="26">
        <f t="shared" si="4"/>
        <v>35</v>
      </c>
      <c r="H20" s="26">
        <f t="shared" si="4"/>
        <v>-23</v>
      </c>
      <c r="I20" s="28">
        <f>D20/C20</f>
        <v>2.5521672270440745</v>
      </c>
      <c r="J20" s="26">
        <f>SUM(J21:J23)</f>
        <v>704</v>
      </c>
      <c r="K20" s="26">
        <f>SUM(K21:K23)</f>
        <v>254</v>
      </c>
      <c r="L20" s="26">
        <f>SUM(L21:L23)</f>
        <v>450</v>
      </c>
      <c r="M20" s="29">
        <v>160.42</v>
      </c>
      <c r="N20" s="35"/>
      <c r="O20" s="36"/>
      <c r="P20" s="36"/>
    </row>
    <row r="21" spans="1:16" ht="22.5" customHeight="1">
      <c r="A21" s="30" t="s">
        <v>28</v>
      </c>
      <c r="B21" s="31">
        <f>SUM(D21+J21)</f>
        <v>66839</v>
      </c>
      <c r="C21" s="31">
        <v>26034</v>
      </c>
      <c r="D21" s="31">
        <v>66347</v>
      </c>
      <c r="E21" s="31">
        <v>31642</v>
      </c>
      <c r="F21" s="31">
        <v>34705</v>
      </c>
      <c r="G21" s="31">
        <v>36</v>
      </c>
      <c r="H21" s="37">
        <v>12</v>
      </c>
      <c r="I21" s="32">
        <f t="shared" si="2"/>
        <v>2.5484750710609205</v>
      </c>
      <c r="J21" s="31">
        <v>492</v>
      </c>
      <c r="K21" s="31">
        <v>189</v>
      </c>
      <c r="L21" s="31">
        <v>303</v>
      </c>
      <c r="M21" s="38"/>
      <c r="N21" s="39" t="s">
        <v>56</v>
      </c>
      <c r="O21" s="36"/>
      <c r="P21" s="36"/>
    </row>
    <row r="22" spans="1:16" ht="22.5" customHeight="1">
      <c r="A22" s="36" t="s">
        <v>29</v>
      </c>
      <c r="B22" s="40">
        <f>SUM(D22+J22)</f>
        <v>16782</v>
      </c>
      <c r="C22" s="31">
        <v>6352</v>
      </c>
      <c r="D22" s="31">
        <v>16662</v>
      </c>
      <c r="E22" s="31">
        <v>8064</v>
      </c>
      <c r="F22" s="31">
        <v>8598</v>
      </c>
      <c r="G22" s="31">
        <v>3</v>
      </c>
      <c r="H22" s="31">
        <v>-14</v>
      </c>
      <c r="I22" s="32">
        <f t="shared" si="2"/>
        <v>2.623110831234257</v>
      </c>
      <c r="J22" s="31">
        <v>120</v>
      </c>
      <c r="K22" s="31">
        <v>49</v>
      </c>
      <c r="L22" s="31">
        <v>71</v>
      </c>
      <c r="M22" s="38"/>
      <c r="N22" s="39" t="s">
        <v>30</v>
      </c>
      <c r="O22" s="36"/>
      <c r="P22" s="36"/>
    </row>
    <row r="23" spans="1:16" ht="22.5" customHeight="1">
      <c r="A23" s="36" t="s">
        <v>31</v>
      </c>
      <c r="B23" s="40">
        <f>SUM(D23+J23)</f>
        <v>15002</v>
      </c>
      <c r="C23" s="31">
        <v>5981</v>
      </c>
      <c r="D23" s="31">
        <v>14910</v>
      </c>
      <c r="E23" s="31">
        <v>7121</v>
      </c>
      <c r="F23" s="31">
        <v>7789</v>
      </c>
      <c r="G23" s="31">
        <v>-4</v>
      </c>
      <c r="H23" s="31">
        <v>-21</v>
      </c>
      <c r="I23" s="32">
        <f t="shared" si="2"/>
        <v>2.4928941648553753</v>
      </c>
      <c r="J23" s="31">
        <v>92</v>
      </c>
      <c r="K23" s="31">
        <v>16</v>
      </c>
      <c r="L23" s="31">
        <v>76</v>
      </c>
      <c r="M23" s="38"/>
      <c r="N23" s="39" t="s">
        <v>32</v>
      </c>
      <c r="O23" s="36"/>
      <c r="P23" s="36"/>
    </row>
    <row r="24" spans="1:16" ht="7.5" customHeight="1">
      <c r="A24" s="36"/>
      <c r="B24" s="40"/>
      <c r="C24" s="31"/>
      <c r="D24" s="31"/>
      <c r="E24" s="31"/>
      <c r="F24" s="31"/>
      <c r="G24" s="31"/>
      <c r="H24" s="31"/>
      <c r="I24" s="28"/>
      <c r="J24" s="31"/>
      <c r="K24" s="31"/>
      <c r="L24" s="31"/>
      <c r="M24" s="38"/>
      <c r="N24" s="39"/>
      <c r="O24" s="36"/>
      <c r="P24" s="36"/>
    </row>
    <row r="25" spans="1:16" ht="33" customHeight="1">
      <c r="A25" s="41" t="s">
        <v>33</v>
      </c>
      <c r="B25" s="42">
        <f>SUM(B26:B32)</f>
        <v>170322</v>
      </c>
      <c r="C25" s="26">
        <f aca="true" t="shared" si="5" ref="C25:H25">SUM(C26:C32)</f>
        <v>67964</v>
      </c>
      <c r="D25" s="26">
        <f t="shared" si="5"/>
        <v>168607</v>
      </c>
      <c r="E25" s="26">
        <f t="shared" si="5"/>
        <v>82297</v>
      </c>
      <c r="F25" s="26">
        <f t="shared" si="5"/>
        <v>86310</v>
      </c>
      <c r="G25" s="26">
        <f t="shared" si="5"/>
        <v>37</v>
      </c>
      <c r="H25" s="26">
        <f t="shared" si="5"/>
        <v>20</v>
      </c>
      <c r="I25" s="28">
        <f t="shared" si="2"/>
        <v>2.4808280854570066</v>
      </c>
      <c r="J25" s="26">
        <f>SUM(J26:J32)</f>
        <v>1715</v>
      </c>
      <c r="K25" s="26">
        <f>SUM(K26:K32)</f>
        <v>704</v>
      </c>
      <c r="L25" s="26">
        <f>SUM(L26:L32)</f>
        <v>1011</v>
      </c>
      <c r="M25" s="43">
        <v>127.45</v>
      </c>
      <c r="N25" s="39"/>
      <c r="O25" s="36"/>
      <c r="P25" s="36"/>
    </row>
    <row r="26" spans="1:16" ht="22.5" customHeight="1">
      <c r="A26" s="36" t="s">
        <v>10</v>
      </c>
      <c r="B26" s="40">
        <f aca="true" t="shared" si="6" ref="B26:B32">SUM(D26+J26)</f>
        <v>94386</v>
      </c>
      <c r="C26" s="31">
        <v>39877</v>
      </c>
      <c r="D26" s="31">
        <v>93263</v>
      </c>
      <c r="E26" s="31">
        <v>45734</v>
      </c>
      <c r="F26" s="31">
        <v>47529</v>
      </c>
      <c r="G26" s="31">
        <v>5</v>
      </c>
      <c r="H26" s="31">
        <v>21</v>
      </c>
      <c r="I26" s="32">
        <f t="shared" si="2"/>
        <v>2.33876670762595</v>
      </c>
      <c r="J26" s="31">
        <v>1123</v>
      </c>
      <c r="K26" s="31">
        <v>449</v>
      </c>
      <c r="L26" s="31">
        <v>674</v>
      </c>
      <c r="M26" s="38"/>
      <c r="N26" s="39" t="s">
        <v>57</v>
      </c>
      <c r="O26" s="36"/>
      <c r="P26" s="36"/>
    </row>
    <row r="27" spans="1:16" ht="22.5" customHeight="1">
      <c r="A27" s="36" t="s">
        <v>34</v>
      </c>
      <c r="B27" s="40">
        <f t="shared" si="6"/>
        <v>6608</v>
      </c>
      <c r="C27" s="31">
        <v>2628</v>
      </c>
      <c r="D27" s="31">
        <v>6540</v>
      </c>
      <c r="E27" s="31">
        <v>3167</v>
      </c>
      <c r="F27" s="31">
        <v>3373</v>
      </c>
      <c r="G27" s="31">
        <v>-2</v>
      </c>
      <c r="H27" s="31">
        <v>-11</v>
      </c>
      <c r="I27" s="32">
        <f t="shared" si="2"/>
        <v>2.4885844748858448</v>
      </c>
      <c r="J27" s="31">
        <v>68</v>
      </c>
      <c r="K27" s="31">
        <v>38</v>
      </c>
      <c r="L27" s="31">
        <v>30</v>
      </c>
      <c r="M27" s="38"/>
      <c r="N27" s="39" t="s">
        <v>35</v>
      </c>
      <c r="O27" s="36"/>
      <c r="P27" s="36"/>
    </row>
    <row r="28" spans="1:16" ht="22.5" customHeight="1">
      <c r="A28" s="36" t="s">
        <v>36</v>
      </c>
      <c r="B28" s="40">
        <f t="shared" si="6"/>
        <v>14707</v>
      </c>
      <c r="C28" s="31">
        <v>5749</v>
      </c>
      <c r="D28" s="31">
        <v>14571</v>
      </c>
      <c r="E28" s="31">
        <v>7056</v>
      </c>
      <c r="F28" s="31">
        <v>7515</v>
      </c>
      <c r="G28" s="31">
        <v>13</v>
      </c>
      <c r="H28" s="31">
        <v>-6</v>
      </c>
      <c r="I28" s="32">
        <f t="shared" si="2"/>
        <v>2.5345277439554703</v>
      </c>
      <c r="J28" s="31">
        <v>136</v>
      </c>
      <c r="K28" s="31">
        <v>72</v>
      </c>
      <c r="L28" s="31">
        <v>64</v>
      </c>
      <c r="M28" s="38"/>
      <c r="N28" s="39" t="s">
        <v>37</v>
      </c>
      <c r="O28" s="36"/>
      <c r="P28" s="36"/>
    </row>
    <row r="29" spans="1:16" ht="22.5" customHeight="1">
      <c r="A29" s="36" t="s">
        <v>38</v>
      </c>
      <c r="B29" s="40">
        <f t="shared" si="6"/>
        <v>10768</v>
      </c>
      <c r="C29" s="31">
        <v>3978</v>
      </c>
      <c r="D29" s="31">
        <v>10699</v>
      </c>
      <c r="E29" s="31">
        <v>5196</v>
      </c>
      <c r="F29" s="31">
        <v>5503</v>
      </c>
      <c r="G29" s="31">
        <v>5</v>
      </c>
      <c r="H29" s="31">
        <v>21</v>
      </c>
      <c r="I29" s="32">
        <f t="shared" si="2"/>
        <v>2.689542483660131</v>
      </c>
      <c r="J29" s="31">
        <v>69</v>
      </c>
      <c r="K29" s="31">
        <v>33</v>
      </c>
      <c r="L29" s="31">
        <v>36</v>
      </c>
      <c r="M29" s="38"/>
      <c r="N29" s="39" t="s">
        <v>39</v>
      </c>
      <c r="O29" s="36"/>
      <c r="P29" s="36"/>
    </row>
    <row r="30" spans="1:16" ht="22.5" customHeight="1">
      <c r="A30" s="36" t="s">
        <v>40</v>
      </c>
      <c r="B30" s="40">
        <f t="shared" si="6"/>
        <v>14427</v>
      </c>
      <c r="C30" s="31">
        <v>5141</v>
      </c>
      <c r="D30" s="31">
        <v>14293</v>
      </c>
      <c r="E30" s="31">
        <v>6865</v>
      </c>
      <c r="F30" s="31">
        <v>7428</v>
      </c>
      <c r="G30" s="31">
        <v>2</v>
      </c>
      <c r="H30" s="31">
        <v>-6</v>
      </c>
      <c r="I30" s="32">
        <f t="shared" si="2"/>
        <v>2.780198404979576</v>
      </c>
      <c r="J30" s="31">
        <v>134</v>
      </c>
      <c r="K30" s="31">
        <v>36</v>
      </c>
      <c r="L30" s="31">
        <v>98</v>
      </c>
      <c r="M30" s="38"/>
      <c r="N30" s="39" t="s">
        <v>41</v>
      </c>
      <c r="O30" s="36"/>
      <c r="P30" s="36"/>
    </row>
    <row r="31" spans="1:16" ht="22.5" customHeight="1">
      <c r="A31" s="36" t="s">
        <v>42</v>
      </c>
      <c r="B31" s="40">
        <f t="shared" si="6"/>
        <v>13111</v>
      </c>
      <c r="C31" s="31">
        <v>4870</v>
      </c>
      <c r="D31" s="31">
        <v>13008</v>
      </c>
      <c r="E31" s="31">
        <v>6414</v>
      </c>
      <c r="F31" s="31">
        <v>6594</v>
      </c>
      <c r="G31" s="31">
        <v>11</v>
      </c>
      <c r="H31" s="31">
        <v>5</v>
      </c>
      <c r="I31" s="32">
        <f t="shared" si="2"/>
        <v>2.671047227926078</v>
      </c>
      <c r="J31" s="31">
        <v>103</v>
      </c>
      <c r="K31" s="31">
        <v>62</v>
      </c>
      <c r="L31" s="31">
        <v>41</v>
      </c>
      <c r="M31" s="38"/>
      <c r="N31" s="39" t="s">
        <v>43</v>
      </c>
      <c r="O31" s="36"/>
      <c r="P31" s="36"/>
    </row>
    <row r="32" spans="1:16" ht="22.5" customHeight="1">
      <c r="A32" s="10" t="s">
        <v>44</v>
      </c>
      <c r="B32" s="44">
        <f t="shared" si="6"/>
        <v>16315</v>
      </c>
      <c r="C32" s="45">
        <v>5721</v>
      </c>
      <c r="D32" s="45">
        <v>16233</v>
      </c>
      <c r="E32" s="45">
        <v>7865</v>
      </c>
      <c r="F32" s="45">
        <v>8368</v>
      </c>
      <c r="G32" s="45">
        <v>3</v>
      </c>
      <c r="H32" s="45">
        <v>-4</v>
      </c>
      <c r="I32" s="46">
        <f t="shared" si="2"/>
        <v>2.83744100681699</v>
      </c>
      <c r="J32" s="45">
        <v>82</v>
      </c>
      <c r="K32" s="45">
        <v>14</v>
      </c>
      <c r="L32" s="45">
        <v>68</v>
      </c>
      <c r="M32" s="47"/>
      <c r="N32" s="48" t="s">
        <v>45</v>
      </c>
      <c r="O32" s="10"/>
      <c r="P32" s="10"/>
    </row>
    <row r="33" spans="1:16" ht="23.25" customHeight="1">
      <c r="A33" s="49" t="s">
        <v>58</v>
      </c>
      <c r="B33" s="49"/>
      <c r="C33" s="50"/>
      <c r="D33" s="50"/>
      <c r="E33" s="50"/>
      <c r="F33" s="50"/>
      <c r="G33" s="50"/>
      <c r="H33" s="50"/>
      <c r="J33" s="8"/>
      <c r="K33" s="8"/>
      <c r="L33" s="8"/>
      <c r="M33" s="8"/>
      <c r="N33" s="8"/>
      <c r="O33" s="8"/>
      <c r="P33" s="8"/>
    </row>
    <row r="34" spans="1:16" ht="23.25" customHeight="1">
      <c r="A34" s="49" t="s">
        <v>46</v>
      </c>
      <c r="B34" s="49"/>
      <c r="C34" s="8"/>
      <c r="D34" s="8"/>
      <c r="E34" s="8"/>
      <c r="F34" s="8"/>
      <c r="G34" s="8"/>
      <c r="H34" s="9"/>
      <c r="J34" s="8"/>
      <c r="K34" s="9"/>
      <c r="L34" s="51"/>
      <c r="M34" s="3"/>
      <c r="N34" s="8"/>
      <c r="O34" s="8"/>
      <c r="P34" s="8"/>
    </row>
    <row r="35" spans="1:16" ht="23.25" customHeight="1">
      <c r="A35" s="49" t="s">
        <v>47</v>
      </c>
      <c r="B35" s="52"/>
      <c r="C35" s="8"/>
      <c r="D35" s="8"/>
      <c r="E35" s="8"/>
      <c r="F35" s="8"/>
      <c r="G35" s="8"/>
      <c r="H35" s="9"/>
      <c r="J35" s="8"/>
      <c r="K35" s="9"/>
      <c r="L35" s="51"/>
      <c r="M35" s="4"/>
      <c r="N35" s="9"/>
      <c r="O35" s="9"/>
      <c r="P35" s="9"/>
    </row>
    <row r="36" spans="1:10" ht="23.25" customHeight="1">
      <c r="A36" s="49" t="s">
        <v>49</v>
      </c>
      <c r="B36" s="53"/>
      <c r="C36" s="8"/>
      <c r="D36" s="8"/>
      <c r="E36" s="8"/>
      <c r="F36" s="8"/>
      <c r="G36" s="8"/>
      <c r="H36" s="9"/>
      <c r="I36" s="6"/>
      <c r="J36" s="6"/>
    </row>
    <row r="37" ht="33" customHeight="1">
      <c r="A37" s="49" t="s">
        <v>59</v>
      </c>
    </row>
    <row r="38" ht="33" customHeight="1">
      <c r="A38" s="49" t="s">
        <v>60</v>
      </c>
    </row>
    <row r="39" ht="33" customHeight="1">
      <c r="A39" s="49" t="s">
        <v>48</v>
      </c>
    </row>
    <row r="40" ht="33" customHeight="1"/>
  </sheetData>
  <mergeCells count="7">
    <mergeCell ref="A1:P1"/>
    <mergeCell ref="M3:M4"/>
    <mergeCell ref="N4:P4"/>
    <mergeCell ref="A2:H2"/>
    <mergeCell ref="C3:H3"/>
    <mergeCell ref="J3:L4"/>
    <mergeCell ref="I4:I5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90" r:id="rId1"/>
  <headerFooter alignWithMargins="0">
    <oddFooter>&amp;C&amp;"ＭＳ Ｐ明朝,標準"-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p0116289</cp:lastModifiedBy>
  <dcterms:created xsi:type="dcterms:W3CDTF">2010-04-13T02:42:50Z</dcterms:created>
  <dcterms:modified xsi:type="dcterms:W3CDTF">2010-12-14T05:50:20Z</dcterms:modified>
  <cp:category/>
  <cp:version/>
  <cp:contentType/>
  <cp:contentStatus/>
</cp:coreProperties>
</file>