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65" windowWidth="18180" windowHeight="16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<sst xmlns="http://schemas.openxmlformats.org/spreadsheetml/2006/main" count="69" uniqueCount="66">
  <si>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人口総数</t>
  </si>
  <si>
    <t>面積</t>
  </si>
  <si>
    <t>区　分</t>
  </si>
  <si>
    <t>世帯(a)</t>
  </si>
  <si>
    <t>人口(b)</t>
  </si>
  <si>
    <t>対前月増加数</t>
  </si>
  <si>
    <t>世帯</t>
  </si>
  <si>
    <t>(k㎡)</t>
  </si>
  <si>
    <t>岡山市計</t>
  </si>
  <si>
    <t>北区　計</t>
  </si>
  <si>
    <t>旧本庁管内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</si>
  <si>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</si>
  <si>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</si>
  <si>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</si>
  <si>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</si>
  <si>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</si>
  <si>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</si>
  <si>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</si>
  <si>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</si>
  <si>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</si>
  <si>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</si>
  <si>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</si>
  <si>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</si>
  <si>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</si>
  <si>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</si>
  <si>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</si>
  <si>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</si>
  <si>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</si>
  <si>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旧上道支所</t>
  </si>
  <si>
    <t>浮田,平島,御休,角山,城東台</t>
  </si>
  <si>
    <t xml:space="preserve">瀬戸支所 </t>
  </si>
  <si>
    <t>江西,千種</t>
  </si>
  <si>
    <t>南区　計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</si>
  <si>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</si>
  <si>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</si>
  <si>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</si>
  <si>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</si>
  <si>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</si>
  <si>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</si>
  <si>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</si>
  <si>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</si>
  <si>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</si>
  <si>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</si>
  <si>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</si>
  <si>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</si>
  <si>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　　　 大元,清輝,岡南,西,御南,陵南の一部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</si>
  <si>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</si>
  <si>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</si>
  <si>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</si>
  <si>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　　　　　　　　　住　　民　　基　　本　　台　　帳　　人　　口</t>
  </si>
  <si>
    <t>外 国 人 登 録 人 口 (c)</t>
  </si>
  <si>
    <t>１　世　帯
当　た　り
世帯員数(b/a)</t>
  </si>
  <si>
    <t>小　　学　　校　　区　　内　　訳</t>
  </si>
  <si>
    <t>(b+c)</t>
  </si>
  <si>
    <t>※１</t>
  </si>
  <si>
    <t>※３</t>
  </si>
  <si>
    <t>※４</t>
  </si>
  <si>
    <t>※１… 岡山中央,伊島,津島,御野,牧石,石井,三門,大野,出石,鹿田,</t>
  </si>
  <si>
    <t>※３… 古都,可知,芥子山,政田,開成,西大寺南,西大寺,雄神,豊,太伯,幸島,</t>
  </si>
  <si>
    <t xml:space="preserve">　　　 朝日,大宮 </t>
  </si>
  <si>
    <t>男</t>
  </si>
  <si>
    <t>女</t>
  </si>
  <si>
    <t>人口</t>
  </si>
  <si>
    <t>行政区別住民基本台帳人口及び外国人登録人口</t>
  </si>
  <si>
    <t>足守,蛍明</t>
  </si>
  <si>
    <t>平成24年４月末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</si>
</sst>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left" vertical="center" indent="1"/>
      <protection/>
    </xf>
    <xf numFmtId="0" fontId="0" fillId="0" borderId="0" xfId="21" applyAlignment="1">
      <alignment vertical="center"/>
      <protection/>
    </xf>
    <xf numFmtId="0" fontId="0" fillId="0" borderId="0" xfId="21">
      <alignment/>
      <protection/>
    </xf>
    <xf numFmtId="0" fontId="7" fillId="0" borderId="0" xfId="22" applyFont="1" applyAlignment="1">
      <alignment vertical="center"/>
      <protection/>
    </xf>
    <xf numFmtId="0" fontId="7" fillId="0" borderId="0" xfId="22" applyFont="1">
      <alignment/>
      <protection/>
    </xf>
    <xf numFmtId="0" fontId="7" fillId="0" borderId="3" xfId="22" applyFont="1" applyBorder="1" applyAlignment="1">
      <alignment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Continuous" vertical="center"/>
      <protection/>
    </xf>
    <xf numFmtId="0" fontId="5" fillId="0" borderId="3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5" fillId="0" borderId="5" xfId="22" applyFont="1" applyBorder="1" applyAlignment="1">
      <alignment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5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vertical="center"/>
      <protection/>
    </xf>
    <xf numFmtId="0" fontId="9" fillId="0" borderId="5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178" fontId="9" fillId="0" borderId="0" xfId="22" applyNumberFormat="1" applyFont="1" applyAlignment="1">
      <alignment horizontal="right" vertical="center"/>
      <protection/>
    </xf>
    <xf numFmtId="4" fontId="9" fillId="0" borderId="0" xfId="22" applyNumberFormat="1" applyFont="1" applyAlignment="1">
      <alignment horizontal="right" vertical="center"/>
      <protection/>
    </xf>
    <xf numFmtId="179" fontId="9" fillId="0" borderId="5" xfId="22" applyNumberFormat="1" applyFont="1" applyBorder="1" applyAlignment="1">
      <alignment horizontal="right" vertical="center"/>
      <protection/>
    </xf>
    <xf numFmtId="0" fontId="7" fillId="0" borderId="5" xfId="22" applyFont="1" applyBorder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4" fontId="5" fillId="0" borderId="0" xfId="22" applyNumberFormat="1" applyFont="1" applyAlignment="1">
      <alignment horizontal="right" vertical="center"/>
      <protection/>
    </xf>
    <xf numFmtId="179" fontId="5" fillId="0" borderId="5" xfId="22" applyNumberFormat="1" applyFont="1" applyBorder="1" applyAlignment="1">
      <alignment horizontal="right" vertical="center"/>
      <protection/>
    </xf>
    <xf numFmtId="0" fontId="7" fillId="0" borderId="0" xfId="22" applyFont="1" applyAlignment="1">
      <alignment/>
      <protection/>
    </xf>
    <xf numFmtId="0" fontId="5" fillId="0" borderId="0" xfId="22" applyFont="1" applyBorder="1" applyAlignment="1">
      <alignment horizontal="left" vertical="center" indent="1"/>
      <protection/>
    </xf>
    <xf numFmtId="0" fontId="7" fillId="0" borderId="0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horizontal="right" vertical="center"/>
      <protection/>
    </xf>
    <xf numFmtId="179" fontId="5" fillId="0" borderId="0" xfId="22" applyNumberFormat="1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left" vertical="center" indent="1"/>
      <protection/>
    </xf>
    <xf numFmtId="178" fontId="5" fillId="0" borderId="9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9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5" fillId="0" borderId="4" xfId="22" applyNumberFormat="1" applyFont="1" applyBorder="1" applyAlignment="1">
      <alignment horizontal="right" vertical="center"/>
      <protection/>
    </xf>
    <xf numFmtId="178" fontId="5" fillId="0" borderId="3" xfId="22" applyNumberFormat="1" applyFont="1" applyBorder="1" applyAlignment="1">
      <alignment horizontal="right" vertical="center"/>
      <protection/>
    </xf>
    <xf numFmtId="4" fontId="5" fillId="0" borderId="3" xfId="22" applyNumberFormat="1" applyFont="1" applyBorder="1" applyAlignment="1">
      <alignment horizontal="right" vertical="center"/>
      <protection/>
    </xf>
    <xf numFmtId="179" fontId="5" fillId="0" borderId="3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horizontal="left" vertical="center" indent="1"/>
      <protection/>
    </xf>
    <xf numFmtId="0" fontId="7" fillId="0" borderId="0" xfId="22" applyFont="1" applyAlignment="1">
      <alignment horizontal="left" vertical="center" indent="3"/>
      <protection/>
    </xf>
    <xf numFmtId="178" fontId="5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5" fillId="0" borderId="0" xfId="22" applyNumberFormat="1" applyFont="1" applyBorder="1" applyAlignment="1">
      <alignment horizontal="left" vertical="center" indent="3"/>
      <protection/>
    </xf>
    <xf numFmtId="0" fontId="5" fillId="0" borderId="0" xfId="22" applyFont="1" applyAlignment="1">
      <alignment horizontal="left" vertical="center" indent="3"/>
      <protection/>
    </xf>
    <xf numFmtId="0" fontId="6" fillId="0" borderId="0" xfId="22" applyFont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4" fillId="0" borderId="3" xfId="22" applyFont="1" applyBorder="1" applyAlignment="1" applyProtection="1">
      <alignment horizontal="left" vertical="center"/>
      <protection locked="0"/>
    </xf>
    <xf numFmtId="0" fontId="5" fillId="0" borderId="7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/>
      <protection/>
    </xf>
    <xf numFmtId="0" fontId="5" fillId="0" borderId="14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0" zoomScaleNormal="70" workbookViewId="0" topLeftCell="A1">
      <selection activeCell="I6" sqref="I6"/>
    </sheetView>
  </sheetViews>
  <sheetFormatPr defaultColWidth="9.00390625" defaultRowHeight="13.5"/>
  <cols>
    <col min="1" max="1" width="14.625" style="7" customWidth="1"/>
    <col min="2" max="8" width="11.25390625" style="7" customWidth="1"/>
    <col min="9" max="13" width="9.875" style="7" customWidth="1"/>
    <col min="14" max="15" width="13.625" style="7" customWidth="1"/>
    <col min="16" max="17" width="14.00390625" style="7" customWidth="1"/>
    <col min="18" max="18" width="3.625" style="7" customWidth="1"/>
    <col min="19" max="16384" width="11.25390625" style="7" customWidth="1"/>
  </cols>
  <sheetData>
    <row r="1" spans="1:16" ht="30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30" customHeight="1">
      <c r="A2" s="59" t="s">
        <v>65</v>
      </c>
      <c r="B2" s="59"/>
      <c r="C2" s="59"/>
      <c r="D2" s="59"/>
      <c r="E2" s="59"/>
      <c r="F2" s="59"/>
      <c r="G2" s="59"/>
      <c r="H2" s="59"/>
      <c r="I2" s="16"/>
      <c r="J2" s="17"/>
      <c r="K2" s="17"/>
      <c r="L2" s="17"/>
      <c r="M2" s="17"/>
      <c r="N2" s="17"/>
      <c r="O2" s="18"/>
      <c r="P2" s="18"/>
    </row>
    <row r="3" spans="1:16" ht="30" customHeight="1">
      <c r="A3" s="19"/>
      <c r="B3" s="14" t="s">
        <v>0</v>
      </c>
      <c r="C3" s="60" t="s">
        <v>49</v>
      </c>
      <c r="D3" s="61"/>
      <c r="E3" s="61"/>
      <c r="F3" s="61"/>
      <c r="G3" s="61"/>
      <c r="H3" s="61"/>
      <c r="I3" s="21"/>
      <c r="J3" s="62" t="s">
        <v>50</v>
      </c>
      <c r="K3" s="63"/>
      <c r="L3" s="64"/>
      <c r="M3" s="55" t="s">
        <v>1</v>
      </c>
      <c r="N3" s="4"/>
      <c r="O3" s="8"/>
      <c r="P3" s="8"/>
    </row>
    <row r="4" spans="1:16" ht="30" customHeight="1">
      <c r="A4" s="14" t="s">
        <v>2</v>
      </c>
      <c r="B4" s="19"/>
      <c r="C4" s="14" t="s">
        <v>3</v>
      </c>
      <c r="D4" s="13" t="s">
        <v>4</v>
      </c>
      <c r="E4" s="3"/>
      <c r="F4" s="4"/>
      <c r="G4" s="22" t="s">
        <v>5</v>
      </c>
      <c r="H4" s="23"/>
      <c r="I4" s="67" t="s">
        <v>51</v>
      </c>
      <c r="J4" s="57"/>
      <c r="K4" s="65"/>
      <c r="L4" s="66"/>
      <c r="M4" s="56"/>
      <c r="N4" s="57" t="s">
        <v>52</v>
      </c>
      <c r="O4" s="58"/>
      <c r="P4" s="58"/>
    </row>
    <row r="5" spans="1:16" ht="30" customHeight="1">
      <c r="A5" s="24"/>
      <c r="B5" s="15" t="s">
        <v>53</v>
      </c>
      <c r="C5" s="15"/>
      <c r="D5" s="11"/>
      <c r="E5" s="20" t="s">
        <v>60</v>
      </c>
      <c r="F5" s="1" t="s">
        <v>61</v>
      </c>
      <c r="G5" s="20" t="s">
        <v>6</v>
      </c>
      <c r="H5" s="1" t="s">
        <v>62</v>
      </c>
      <c r="I5" s="68"/>
      <c r="J5" s="12"/>
      <c r="K5" s="1" t="s">
        <v>60</v>
      </c>
      <c r="L5" s="1" t="s">
        <v>61</v>
      </c>
      <c r="M5" s="2" t="s">
        <v>7</v>
      </c>
      <c r="N5" s="17"/>
      <c r="O5" s="10"/>
      <c r="P5" s="10"/>
    </row>
    <row r="6" spans="1:16" ht="33.75" customHeight="1">
      <c r="A6" s="25" t="s">
        <v>8</v>
      </c>
      <c r="B6" s="26">
        <f>SUM(B8,B18,B20,B25)</f>
        <v>702741</v>
      </c>
      <c r="C6" s="26">
        <f aca="true" t="shared" si="0" ref="C6:H6">SUM(C8,C18,C20,C25)</f>
        <v>300986</v>
      </c>
      <c r="D6" s="27">
        <f t="shared" si="0"/>
        <v>693079</v>
      </c>
      <c r="E6" s="27">
        <f t="shared" si="0"/>
        <v>332898</v>
      </c>
      <c r="F6" s="27">
        <f t="shared" si="0"/>
        <v>360181</v>
      </c>
      <c r="G6" s="27">
        <f t="shared" si="0"/>
        <v>1300</v>
      </c>
      <c r="H6" s="27">
        <f t="shared" si="0"/>
        <v>1124</v>
      </c>
      <c r="I6" s="28">
        <f>D6/C6</f>
        <v>2.302695141966736</v>
      </c>
      <c r="J6" s="27">
        <f>SUM(J8,J18,J20,J25)</f>
        <v>9662</v>
      </c>
      <c r="K6" s="27">
        <f>SUM(K8,K18,K20,K25)</f>
        <v>4391</v>
      </c>
      <c r="L6" s="27">
        <f>SUM(L8,L18,L20,L25)</f>
        <v>5271</v>
      </c>
      <c r="M6" s="29">
        <v>789.92</v>
      </c>
      <c r="N6" s="4"/>
      <c r="O6" s="8"/>
      <c r="P6" s="8"/>
    </row>
    <row r="7" spans="1:16" ht="7.5" customHeight="1">
      <c r="A7" s="25"/>
      <c r="B7" s="26"/>
      <c r="C7" s="26"/>
      <c r="D7" s="27"/>
      <c r="E7" s="27"/>
      <c r="F7" s="27"/>
      <c r="G7" s="27"/>
      <c r="H7" s="27"/>
      <c r="I7" s="28"/>
      <c r="J7" s="27"/>
      <c r="K7" s="27"/>
      <c r="L7" s="27"/>
      <c r="M7" s="29"/>
      <c r="N7" s="4"/>
      <c r="O7" s="8"/>
      <c r="P7" s="8"/>
    </row>
    <row r="8" spans="1:16" ht="31.5" customHeight="1">
      <c r="A8" s="25" t="s">
        <v>9</v>
      </c>
      <c r="B8" s="26">
        <f>SUM(B9:B16)</f>
        <v>290177</v>
      </c>
      <c r="C8" s="26">
        <f aca="true" t="shared" si="1" ref="C8:H8">SUM(C9:C16)</f>
        <v>130865</v>
      </c>
      <c r="D8" s="26">
        <f t="shared" si="1"/>
        <v>284179</v>
      </c>
      <c r="E8" s="26">
        <f t="shared" si="1"/>
        <v>136629</v>
      </c>
      <c r="F8" s="26">
        <f t="shared" si="1"/>
        <v>147550</v>
      </c>
      <c r="G8" s="26">
        <f t="shared" si="1"/>
        <v>894</v>
      </c>
      <c r="H8" s="26">
        <f t="shared" si="1"/>
        <v>914</v>
      </c>
      <c r="I8" s="28">
        <f aca="true" t="shared" si="2" ref="I8:I32">D8/C8</f>
        <v>2.1715431933672105</v>
      </c>
      <c r="J8" s="26">
        <f>SUM(J9:J16)</f>
        <v>5998</v>
      </c>
      <c r="K8" s="26">
        <f>SUM(K9:K16)</f>
        <v>2850</v>
      </c>
      <c r="L8" s="26">
        <f>SUM(L9:L16)</f>
        <v>3148</v>
      </c>
      <c r="M8" s="29">
        <v>450.75</v>
      </c>
      <c r="N8" s="5"/>
      <c r="O8" s="8"/>
      <c r="P8" s="8"/>
    </row>
    <row r="9" spans="1:16" ht="24" customHeight="1">
      <c r="A9" s="30" t="s">
        <v>10</v>
      </c>
      <c r="B9" s="31">
        <f>SUM(D9+J9)</f>
        <v>182719</v>
      </c>
      <c r="C9" s="31">
        <v>88391</v>
      </c>
      <c r="D9" s="31">
        <v>177594</v>
      </c>
      <c r="E9" s="31">
        <v>85607</v>
      </c>
      <c r="F9" s="31">
        <v>91987</v>
      </c>
      <c r="G9" s="31">
        <v>808</v>
      </c>
      <c r="H9" s="31">
        <v>877</v>
      </c>
      <c r="I9" s="32">
        <f t="shared" si="2"/>
        <v>2.0091864556346235</v>
      </c>
      <c r="J9" s="31">
        <v>5125</v>
      </c>
      <c r="K9" s="31">
        <v>2415</v>
      </c>
      <c r="L9" s="31">
        <v>2710</v>
      </c>
      <c r="M9" s="33"/>
      <c r="N9" s="5" t="s">
        <v>54</v>
      </c>
      <c r="O9" s="34"/>
      <c r="P9" s="34"/>
    </row>
    <row r="10" spans="1:16" ht="24" customHeight="1">
      <c r="A10" s="30" t="s">
        <v>11</v>
      </c>
      <c r="B10" s="31">
        <f aca="true" t="shared" si="3" ref="B10:B15">SUM(D10+J10)</f>
        <v>21550</v>
      </c>
      <c r="C10" s="31">
        <v>8373</v>
      </c>
      <c r="D10" s="31">
        <v>21422</v>
      </c>
      <c r="E10" s="31">
        <v>10103</v>
      </c>
      <c r="F10" s="31">
        <v>11319</v>
      </c>
      <c r="G10" s="31">
        <v>7</v>
      </c>
      <c r="H10" s="31">
        <v>4</v>
      </c>
      <c r="I10" s="32">
        <f t="shared" si="2"/>
        <v>2.558461722202317</v>
      </c>
      <c r="J10" s="31">
        <v>128</v>
      </c>
      <c r="K10" s="31">
        <v>66</v>
      </c>
      <c r="L10" s="31">
        <v>62</v>
      </c>
      <c r="M10" s="33"/>
      <c r="N10" s="5" t="s">
        <v>12</v>
      </c>
      <c r="O10" s="34"/>
      <c r="P10" s="34"/>
    </row>
    <row r="11" spans="1:16" ht="24" customHeight="1">
      <c r="A11" s="30" t="s">
        <v>13</v>
      </c>
      <c r="B11" s="31">
        <f t="shared" si="3"/>
        <v>20030</v>
      </c>
      <c r="C11" s="31">
        <v>8257</v>
      </c>
      <c r="D11" s="31">
        <v>19851</v>
      </c>
      <c r="E11" s="31">
        <v>9579</v>
      </c>
      <c r="F11" s="31">
        <v>10272</v>
      </c>
      <c r="G11" s="31">
        <v>26</v>
      </c>
      <c r="H11" s="31">
        <v>32</v>
      </c>
      <c r="I11" s="32">
        <f t="shared" si="2"/>
        <v>2.4041419401719755</v>
      </c>
      <c r="J11" s="31">
        <v>179</v>
      </c>
      <c r="K11" s="31">
        <v>98</v>
      </c>
      <c r="L11" s="31">
        <v>81</v>
      </c>
      <c r="M11" s="33"/>
      <c r="N11" s="5" t="s">
        <v>14</v>
      </c>
      <c r="O11" s="34"/>
      <c r="P11" s="34"/>
    </row>
    <row r="12" spans="1:16" ht="24" customHeight="1">
      <c r="A12" s="30" t="s">
        <v>15</v>
      </c>
      <c r="B12" s="31">
        <f t="shared" si="3"/>
        <v>17839</v>
      </c>
      <c r="C12" s="31">
        <v>6644</v>
      </c>
      <c r="D12" s="31">
        <v>17782</v>
      </c>
      <c r="E12" s="31">
        <v>8520</v>
      </c>
      <c r="F12" s="31">
        <v>9262</v>
      </c>
      <c r="G12" s="31">
        <v>12</v>
      </c>
      <c r="H12" s="31">
        <v>-3</v>
      </c>
      <c r="I12" s="32">
        <f t="shared" si="2"/>
        <v>2.676399759181216</v>
      </c>
      <c r="J12" s="31">
        <v>57</v>
      </c>
      <c r="K12" s="31">
        <v>20</v>
      </c>
      <c r="L12" s="31">
        <v>37</v>
      </c>
      <c r="M12" s="33"/>
      <c r="N12" s="5" t="s">
        <v>16</v>
      </c>
      <c r="O12" s="34"/>
      <c r="P12" s="34"/>
    </row>
    <row r="13" spans="1:16" ht="24" customHeight="1">
      <c r="A13" s="30" t="s">
        <v>17</v>
      </c>
      <c r="B13" s="31">
        <f t="shared" si="3"/>
        <v>24882</v>
      </c>
      <c r="C13" s="31">
        <v>9833</v>
      </c>
      <c r="D13" s="31">
        <v>24737</v>
      </c>
      <c r="E13" s="31">
        <v>11948</v>
      </c>
      <c r="F13" s="31">
        <v>12789</v>
      </c>
      <c r="G13" s="31">
        <v>36</v>
      </c>
      <c r="H13" s="31">
        <v>45</v>
      </c>
      <c r="I13" s="32">
        <f t="shared" si="2"/>
        <v>2.515712397030408</v>
      </c>
      <c r="J13" s="31">
        <v>145</v>
      </c>
      <c r="K13" s="31">
        <v>65</v>
      </c>
      <c r="L13" s="31">
        <v>80</v>
      </c>
      <c r="M13" s="33"/>
      <c r="N13" s="5" t="s">
        <v>18</v>
      </c>
      <c r="O13" s="8"/>
      <c r="P13" s="8"/>
    </row>
    <row r="14" spans="1:16" ht="24" customHeight="1">
      <c r="A14" s="30" t="s">
        <v>19</v>
      </c>
      <c r="B14" s="31">
        <f t="shared" si="3"/>
        <v>7019</v>
      </c>
      <c r="C14" s="31">
        <v>2867</v>
      </c>
      <c r="D14" s="31">
        <v>6993</v>
      </c>
      <c r="E14" s="31">
        <v>3310</v>
      </c>
      <c r="F14" s="31">
        <v>3683</v>
      </c>
      <c r="G14" s="31">
        <v>4</v>
      </c>
      <c r="H14" s="31">
        <v>-18</v>
      </c>
      <c r="I14" s="32">
        <f t="shared" si="2"/>
        <v>2.4391349843041508</v>
      </c>
      <c r="J14" s="31">
        <v>26</v>
      </c>
      <c r="K14" s="31">
        <v>14</v>
      </c>
      <c r="L14" s="31">
        <v>12</v>
      </c>
      <c r="M14" s="33"/>
      <c r="N14" s="5" t="s">
        <v>64</v>
      </c>
      <c r="O14" s="8"/>
      <c r="P14" s="8"/>
    </row>
    <row r="15" spans="1:16" ht="24" customHeight="1">
      <c r="A15" s="30" t="s">
        <v>20</v>
      </c>
      <c r="B15" s="31">
        <f t="shared" si="3"/>
        <v>9896</v>
      </c>
      <c r="C15" s="31">
        <v>3940</v>
      </c>
      <c r="D15" s="31">
        <v>9614</v>
      </c>
      <c r="E15" s="31">
        <v>4624</v>
      </c>
      <c r="F15" s="31">
        <v>4990</v>
      </c>
      <c r="G15" s="31">
        <v>-5</v>
      </c>
      <c r="H15" s="31">
        <v>-28</v>
      </c>
      <c r="I15" s="32">
        <f t="shared" si="2"/>
        <v>2.4401015228426397</v>
      </c>
      <c r="J15" s="31">
        <v>282</v>
      </c>
      <c r="K15" s="31">
        <v>153</v>
      </c>
      <c r="L15" s="31">
        <v>129</v>
      </c>
      <c r="M15" s="33"/>
      <c r="N15" s="5" t="s">
        <v>21</v>
      </c>
      <c r="O15" s="8"/>
      <c r="P15" s="8"/>
    </row>
    <row r="16" spans="1:16" ht="24" customHeight="1">
      <c r="A16" s="30" t="s">
        <v>22</v>
      </c>
      <c r="B16" s="31">
        <f>SUM(D16+J16)</f>
        <v>6242</v>
      </c>
      <c r="C16" s="31">
        <v>2560</v>
      </c>
      <c r="D16" s="31">
        <v>6186</v>
      </c>
      <c r="E16" s="31">
        <v>2938</v>
      </c>
      <c r="F16" s="31">
        <v>3248</v>
      </c>
      <c r="G16" s="31">
        <v>6</v>
      </c>
      <c r="H16" s="31">
        <v>5</v>
      </c>
      <c r="I16" s="32">
        <f t="shared" si="2"/>
        <v>2.41640625</v>
      </c>
      <c r="J16" s="31">
        <v>56</v>
      </c>
      <c r="K16" s="31">
        <v>19</v>
      </c>
      <c r="L16" s="31">
        <v>37</v>
      </c>
      <c r="M16" s="33"/>
      <c r="N16" s="5" t="s">
        <v>23</v>
      </c>
      <c r="O16" s="8"/>
      <c r="P16" s="8"/>
    </row>
    <row r="17" spans="1:16" ht="6.75" customHeight="1">
      <c r="A17" s="30"/>
      <c r="B17" s="31"/>
      <c r="C17" s="31"/>
      <c r="D17" s="31"/>
      <c r="E17" s="31"/>
      <c r="F17" s="31"/>
      <c r="G17" s="31"/>
      <c r="H17" s="31"/>
      <c r="I17" s="28"/>
      <c r="J17" s="31"/>
      <c r="K17" s="31"/>
      <c r="L17" s="31"/>
      <c r="M17" s="33"/>
      <c r="N17" s="5"/>
      <c r="O17" s="8"/>
      <c r="P17" s="8"/>
    </row>
    <row r="18" spans="1:16" ht="33" customHeight="1">
      <c r="A18" s="25" t="s">
        <v>24</v>
      </c>
      <c r="B18" s="26">
        <f>SUM(D18+J18)</f>
        <v>143894</v>
      </c>
      <c r="C18" s="26">
        <v>62263</v>
      </c>
      <c r="D18" s="26">
        <v>142523</v>
      </c>
      <c r="E18" s="26">
        <v>67355</v>
      </c>
      <c r="F18" s="26">
        <v>75168</v>
      </c>
      <c r="G18" s="26">
        <v>207</v>
      </c>
      <c r="H18" s="26">
        <v>212</v>
      </c>
      <c r="I18" s="28">
        <f t="shared" si="2"/>
        <v>2.289048070282511</v>
      </c>
      <c r="J18" s="26">
        <v>1371</v>
      </c>
      <c r="K18" s="26">
        <v>613</v>
      </c>
      <c r="L18" s="26">
        <v>758</v>
      </c>
      <c r="M18" s="29">
        <v>51.29</v>
      </c>
      <c r="N18" s="5" t="s">
        <v>25</v>
      </c>
      <c r="O18" s="8"/>
      <c r="P18" s="8"/>
    </row>
    <row r="19" spans="1:16" ht="7.5" customHeight="1">
      <c r="A19" s="30"/>
      <c r="B19" s="31"/>
      <c r="C19" s="31"/>
      <c r="D19" s="31"/>
      <c r="E19" s="31"/>
      <c r="F19" s="31"/>
      <c r="G19" s="31"/>
      <c r="H19" s="31"/>
      <c r="I19" s="28"/>
      <c r="J19" s="31"/>
      <c r="K19" s="31"/>
      <c r="L19" s="31"/>
      <c r="M19" s="33"/>
      <c r="N19" s="5"/>
      <c r="O19" s="8"/>
      <c r="P19" s="8"/>
    </row>
    <row r="20" spans="1:16" ht="33" customHeight="1">
      <c r="A20" s="25" t="s">
        <v>26</v>
      </c>
      <c r="B20" s="26">
        <f aca="true" t="shared" si="4" ref="B20:H20">SUM(B21:B23)</f>
        <v>98157</v>
      </c>
      <c r="C20" s="26">
        <f t="shared" si="4"/>
        <v>38910</v>
      </c>
      <c r="D20" s="26">
        <f t="shared" si="4"/>
        <v>97502</v>
      </c>
      <c r="E20" s="26">
        <f t="shared" si="4"/>
        <v>46587</v>
      </c>
      <c r="F20" s="26">
        <f t="shared" si="4"/>
        <v>50915</v>
      </c>
      <c r="G20" s="26">
        <f t="shared" si="4"/>
        <v>57</v>
      </c>
      <c r="H20" s="26">
        <f t="shared" si="4"/>
        <v>12</v>
      </c>
      <c r="I20" s="28">
        <f>D20/C20</f>
        <v>2.505833975841686</v>
      </c>
      <c r="J20" s="26">
        <f>SUM(J21:J23)</f>
        <v>655</v>
      </c>
      <c r="K20" s="26">
        <f>SUM(K21:K23)</f>
        <v>245</v>
      </c>
      <c r="L20" s="26">
        <f>SUM(L21:L23)</f>
        <v>410</v>
      </c>
      <c r="M20" s="29">
        <v>160.42</v>
      </c>
      <c r="N20" s="35"/>
      <c r="O20" s="36"/>
      <c r="P20" s="36"/>
    </row>
    <row r="21" spans="1:16" ht="22.5" customHeight="1">
      <c r="A21" s="30" t="s">
        <v>27</v>
      </c>
      <c r="B21" s="31">
        <f>SUM(D21+J21)</f>
        <v>66509</v>
      </c>
      <c r="C21" s="31">
        <v>26384</v>
      </c>
      <c r="D21" s="31">
        <v>66055</v>
      </c>
      <c r="E21" s="31">
        <v>31445</v>
      </c>
      <c r="F21" s="31">
        <v>34610</v>
      </c>
      <c r="G21" s="31">
        <v>34</v>
      </c>
      <c r="H21" s="37">
        <v>4</v>
      </c>
      <c r="I21" s="32">
        <f t="shared" si="2"/>
        <v>2.5036006670709523</v>
      </c>
      <c r="J21" s="31">
        <v>454</v>
      </c>
      <c r="K21" s="31">
        <v>178</v>
      </c>
      <c r="L21" s="31">
        <v>276</v>
      </c>
      <c r="M21" s="38"/>
      <c r="N21" s="39" t="s">
        <v>55</v>
      </c>
      <c r="O21" s="36"/>
      <c r="P21" s="36"/>
    </row>
    <row r="22" spans="1:16" ht="22.5" customHeight="1">
      <c r="A22" s="36" t="s">
        <v>28</v>
      </c>
      <c r="B22" s="40">
        <f>SUM(D22+J22)</f>
        <v>16647</v>
      </c>
      <c r="C22" s="31">
        <v>6425</v>
      </c>
      <c r="D22" s="31">
        <v>16548</v>
      </c>
      <c r="E22" s="31">
        <v>8007</v>
      </c>
      <c r="F22" s="31">
        <v>8541</v>
      </c>
      <c r="G22" s="31">
        <v>1</v>
      </c>
      <c r="H22" s="31">
        <v>-16</v>
      </c>
      <c r="I22" s="32">
        <f t="shared" si="2"/>
        <v>2.5755642023346303</v>
      </c>
      <c r="J22" s="31">
        <v>99</v>
      </c>
      <c r="K22" s="31">
        <v>48</v>
      </c>
      <c r="L22" s="31">
        <v>51</v>
      </c>
      <c r="M22" s="38"/>
      <c r="N22" s="39" t="s">
        <v>29</v>
      </c>
      <c r="O22" s="36"/>
      <c r="P22" s="36"/>
    </row>
    <row r="23" spans="1:16" ht="22.5" customHeight="1">
      <c r="A23" s="36" t="s">
        <v>30</v>
      </c>
      <c r="B23" s="40">
        <f>SUM(D23+J23)</f>
        <v>15001</v>
      </c>
      <c r="C23" s="31">
        <v>6101</v>
      </c>
      <c r="D23" s="31">
        <v>14899</v>
      </c>
      <c r="E23" s="31">
        <v>7135</v>
      </c>
      <c r="F23" s="31">
        <v>7764</v>
      </c>
      <c r="G23" s="31">
        <v>22</v>
      </c>
      <c r="H23" s="31">
        <v>24</v>
      </c>
      <c r="I23" s="32">
        <f t="shared" si="2"/>
        <v>2.4420586789050973</v>
      </c>
      <c r="J23" s="31">
        <v>102</v>
      </c>
      <c r="K23" s="31">
        <v>19</v>
      </c>
      <c r="L23" s="31">
        <v>83</v>
      </c>
      <c r="M23" s="38"/>
      <c r="N23" s="39" t="s">
        <v>31</v>
      </c>
      <c r="O23" s="36"/>
      <c r="P23" s="36"/>
    </row>
    <row r="24" spans="1:16" ht="7.5" customHeight="1">
      <c r="A24" s="36"/>
      <c r="B24" s="40"/>
      <c r="C24" s="31"/>
      <c r="D24" s="31"/>
      <c r="E24" s="31"/>
      <c r="F24" s="31"/>
      <c r="G24" s="31"/>
      <c r="H24" s="31"/>
      <c r="I24" s="28"/>
      <c r="J24" s="31"/>
      <c r="K24" s="31"/>
      <c r="L24" s="31"/>
      <c r="M24" s="38"/>
      <c r="N24" s="39"/>
      <c r="O24" s="36"/>
      <c r="P24" s="36"/>
    </row>
    <row r="25" spans="1:16" ht="33" customHeight="1">
      <c r="A25" s="41" t="s">
        <v>32</v>
      </c>
      <c r="B25" s="42">
        <f>SUM(B26:B32)</f>
        <v>170513</v>
      </c>
      <c r="C25" s="26">
        <f aca="true" t="shared" si="5" ref="C25:H25">SUM(C26:C32)</f>
        <v>68948</v>
      </c>
      <c r="D25" s="26">
        <f t="shared" si="5"/>
        <v>168875</v>
      </c>
      <c r="E25" s="26">
        <f t="shared" si="5"/>
        <v>82327</v>
      </c>
      <c r="F25" s="26">
        <f t="shared" si="5"/>
        <v>86548</v>
      </c>
      <c r="G25" s="26">
        <f t="shared" si="5"/>
        <v>142</v>
      </c>
      <c r="H25" s="26">
        <f t="shared" si="5"/>
        <v>-14</v>
      </c>
      <c r="I25" s="28">
        <f t="shared" si="2"/>
        <v>2.44930962464466</v>
      </c>
      <c r="J25" s="26">
        <f>SUM(J26:J32)</f>
        <v>1638</v>
      </c>
      <c r="K25" s="26">
        <f>SUM(K26:K32)</f>
        <v>683</v>
      </c>
      <c r="L25" s="26">
        <f>SUM(L26:L32)</f>
        <v>955</v>
      </c>
      <c r="M25" s="43">
        <v>127.46</v>
      </c>
      <c r="N25" s="39"/>
      <c r="O25" s="36"/>
      <c r="P25" s="36"/>
    </row>
    <row r="26" spans="1:16" ht="22.5" customHeight="1">
      <c r="A26" s="36" t="s">
        <v>10</v>
      </c>
      <c r="B26" s="40">
        <f aca="true" t="shared" si="6" ref="B26:B32">SUM(D26+J26)</f>
        <v>94664</v>
      </c>
      <c r="C26" s="31">
        <v>40419</v>
      </c>
      <c r="D26" s="31">
        <v>93590</v>
      </c>
      <c r="E26" s="31">
        <v>45815</v>
      </c>
      <c r="F26" s="31">
        <v>47775</v>
      </c>
      <c r="G26" s="31">
        <v>114</v>
      </c>
      <c r="H26" s="31">
        <v>57</v>
      </c>
      <c r="I26" s="32">
        <f t="shared" si="2"/>
        <v>2.3154951879066776</v>
      </c>
      <c r="J26" s="31">
        <v>1074</v>
      </c>
      <c r="K26" s="31">
        <v>433</v>
      </c>
      <c r="L26" s="31">
        <v>641</v>
      </c>
      <c r="M26" s="38"/>
      <c r="N26" s="39" t="s">
        <v>56</v>
      </c>
      <c r="O26" s="36"/>
      <c r="P26" s="36"/>
    </row>
    <row r="27" spans="1:16" ht="22.5" customHeight="1">
      <c r="A27" s="36" t="s">
        <v>33</v>
      </c>
      <c r="B27" s="40">
        <f t="shared" si="6"/>
        <v>6575</v>
      </c>
      <c r="C27" s="31">
        <v>2659</v>
      </c>
      <c r="D27" s="31">
        <v>6502</v>
      </c>
      <c r="E27" s="31">
        <v>3147</v>
      </c>
      <c r="F27" s="31">
        <v>3355</v>
      </c>
      <c r="G27" s="31">
        <v>3</v>
      </c>
      <c r="H27" s="31">
        <v>-14</v>
      </c>
      <c r="I27" s="32">
        <f t="shared" si="2"/>
        <v>2.445280180518992</v>
      </c>
      <c r="J27" s="31">
        <v>73</v>
      </c>
      <c r="K27" s="31">
        <v>47</v>
      </c>
      <c r="L27" s="31">
        <v>26</v>
      </c>
      <c r="M27" s="38"/>
      <c r="N27" s="39" t="s">
        <v>34</v>
      </c>
      <c r="O27" s="36"/>
      <c r="P27" s="36"/>
    </row>
    <row r="28" spans="1:16" ht="22.5" customHeight="1">
      <c r="A28" s="36" t="s">
        <v>35</v>
      </c>
      <c r="B28" s="40">
        <f t="shared" si="6"/>
        <v>14768</v>
      </c>
      <c r="C28" s="31">
        <v>5833</v>
      </c>
      <c r="D28" s="31">
        <v>14636</v>
      </c>
      <c r="E28" s="31">
        <v>7068</v>
      </c>
      <c r="F28" s="31">
        <v>7568</v>
      </c>
      <c r="G28" s="31">
        <v>-9</v>
      </c>
      <c r="H28" s="31">
        <v>-20</v>
      </c>
      <c r="I28" s="32">
        <f t="shared" si="2"/>
        <v>2.5091719526830105</v>
      </c>
      <c r="J28" s="31">
        <v>132</v>
      </c>
      <c r="K28" s="31">
        <v>72</v>
      </c>
      <c r="L28" s="31">
        <v>60</v>
      </c>
      <c r="M28" s="38"/>
      <c r="N28" s="39" t="s">
        <v>36</v>
      </c>
      <c r="O28" s="36"/>
      <c r="P28" s="36"/>
    </row>
    <row r="29" spans="1:16" ht="22.5" customHeight="1">
      <c r="A29" s="36" t="s">
        <v>37</v>
      </c>
      <c r="B29" s="40">
        <f t="shared" si="6"/>
        <v>10861</v>
      </c>
      <c r="C29" s="31">
        <v>4041</v>
      </c>
      <c r="D29" s="31">
        <v>10789</v>
      </c>
      <c r="E29" s="31">
        <v>5260</v>
      </c>
      <c r="F29" s="31">
        <v>5529</v>
      </c>
      <c r="G29" s="31">
        <v>-1</v>
      </c>
      <c r="H29" s="31">
        <v>-18</v>
      </c>
      <c r="I29" s="32">
        <f t="shared" si="2"/>
        <v>2.669883692155407</v>
      </c>
      <c r="J29" s="31">
        <v>72</v>
      </c>
      <c r="K29" s="31">
        <v>34</v>
      </c>
      <c r="L29" s="31">
        <v>38</v>
      </c>
      <c r="M29" s="38"/>
      <c r="N29" s="39" t="s">
        <v>38</v>
      </c>
      <c r="O29" s="36"/>
      <c r="P29" s="36"/>
    </row>
    <row r="30" spans="1:16" ht="22.5" customHeight="1">
      <c r="A30" s="36" t="s">
        <v>39</v>
      </c>
      <c r="B30" s="40">
        <f t="shared" si="6"/>
        <v>14379</v>
      </c>
      <c r="C30" s="31">
        <v>5234</v>
      </c>
      <c r="D30" s="31">
        <v>14259</v>
      </c>
      <c r="E30" s="31">
        <v>6846</v>
      </c>
      <c r="F30" s="31">
        <v>7413</v>
      </c>
      <c r="G30" s="31">
        <v>20</v>
      </c>
      <c r="H30" s="31">
        <v>12</v>
      </c>
      <c r="I30" s="32">
        <f t="shared" si="2"/>
        <v>2.7243026366068017</v>
      </c>
      <c r="J30" s="31">
        <v>120</v>
      </c>
      <c r="K30" s="31">
        <v>28</v>
      </c>
      <c r="L30" s="31">
        <v>92</v>
      </c>
      <c r="M30" s="38"/>
      <c r="N30" s="39" t="s">
        <v>40</v>
      </c>
      <c r="O30" s="36"/>
      <c r="P30" s="36"/>
    </row>
    <row r="31" spans="1:16" ht="22.5" customHeight="1">
      <c r="A31" s="36" t="s">
        <v>41</v>
      </c>
      <c r="B31" s="40">
        <f t="shared" si="6"/>
        <v>13154</v>
      </c>
      <c r="C31" s="31">
        <v>4971</v>
      </c>
      <c r="D31" s="31">
        <v>13055</v>
      </c>
      <c r="E31" s="31">
        <v>6415</v>
      </c>
      <c r="F31" s="31">
        <v>6640</v>
      </c>
      <c r="G31" s="31">
        <v>9</v>
      </c>
      <c r="H31" s="31">
        <v>-18</v>
      </c>
      <c r="I31" s="32">
        <f t="shared" si="2"/>
        <v>2.6262321464494067</v>
      </c>
      <c r="J31" s="31">
        <v>99</v>
      </c>
      <c r="K31" s="31">
        <v>54</v>
      </c>
      <c r="L31" s="31">
        <v>45</v>
      </c>
      <c r="M31" s="38"/>
      <c r="N31" s="39" t="s">
        <v>42</v>
      </c>
      <c r="O31" s="36"/>
      <c r="P31" s="36"/>
    </row>
    <row r="32" spans="1:16" ht="22.5" customHeight="1">
      <c r="A32" s="10" t="s">
        <v>43</v>
      </c>
      <c r="B32" s="44">
        <f t="shared" si="6"/>
        <v>16112</v>
      </c>
      <c r="C32" s="45">
        <v>5791</v>
      </c>
      <c r="D32" s="45">
        <v>16044</v>
      </c>
      <c r="E32" s="45">
        <v>7776</v>
      </c>
      <c r="F32" s="45">
        <v>8268</v>
      </c>
      <c r="G32" s="45">
        <v>6</v>
      </c>
      <c r="H32" s="45">
        <v>-13</v>
      </c>
      <c r="I32" s="46">
        <f t="shared" si="2"/>
        <v>2.77050595752029</v>
      </c>
      <c r="J32" s="45">
        <v>68</v>
      </c>
      <c r="K32" s="45">
        <v>15</v>
      </c>
      <c r="L32" s="45">
        <v>53</v>
      </c>
      <c r="M32" s="47"/>
      <c r="N32" s="48" t="s">
        <v>44</v>
      </c>
      <c r="O32" s="10"/>
      <c r="P32" s="10"/>
    </row>
    <row r="33" spans="1:16" ht="23.25" customHeight="1">
      <c r="A33" s="49" t="s">
        <v>57</v>
      </c>
      <c r="B33" s="49"/>
      <c r="C33" s="50"/>
      <c r="D33" s="50"/>
      <c r="E33" s="50"/>
      <c r="F33" s="50"/>
      <c r="G33" s="50"/>
      <c r="H33" s="50"/>
      <c r="J33" s="8"/>
      <c r="K33" s="8"/>
      <c r="L33" s="8"/>
      <c r="M33" s="8"/>
      <c r="N33" s="8"/>
      <c r="O33" s="8"/>
      <c r="P33" s="8"/>
    </row>
    <row r="34" spans="1:16" ht="23.25" customHeight="1">
      <c r="A34" s="49" t="s">
        <v>45</v>
      </c>
      <c r="B34" s="49"/>
      <c r="C34" s="8"/>
      <c r="D34" s="8"/>
      <c r="E34" s="8"/>
      <c r="F34" s="8"/>
      <c r="G34" s="8"/>
      <c r="H34" s="9"/>
      <c r="J34" s="8"/>
      <c r="K34" s="9"/>
      <c r="L34" s="51"/>
      <c r="M34" s="3"/>
      <c r="N34" s="8"/>
      <c r="O34" s="8"/>
      <c r="P34" s="8"/>
    </row>
    <row r="35" spans="1:16" ht="23.25" customHeight="1">
      <c r="A35" s="49" t="s">
        <v>46</v>
      </c>
      <c r="B35" s="52"/>
      <c r="C35" s="8"/>
      <c r="D35" s="8"/>
      <c r="E35" s="8"/>
      <c r="F35" s="8"/>
      <c r="G35" s="8"/>
      <c r="H35" s="9"/>
      <c r="J35" s="8"/>
      <c r="K35" s="9"/>
      <c r="L35" s="51"/>
      <c r="M35" s="4"/>
      <c r="N35" s="9"/>
      <c r="O35" s="9"/>
      <c r="P35" s="9"/>
    </row>
    <row r="36" spans="1:10" ht="23.25" customHeight="1">
      <c r="A36" s="49" t="s">
        <v>48</v>
      </c>
      <c r="B36" s="53"/>
      <c r="C36" s="8"/>
      <c r="D36" s="8"/>
      <c r="E36" s="8"/>
      <c r="F36" s="8"/>
      <c r="G36" s="8"/>
      <c r="H36" s="9"/>
      <c r="I36" s="6"/>
      <c r="J36" s="6"/>
    </row>
    <row r="37" ht="33" customHeight="1">
      <c r="A37" s="49" t="s">
        <v>58</v>
      </c>
    </row>
    <row r="38" ht="33" customHeight="1">
      <c r="A38" s="49" t="s">
        <v>59</v>
      </c>
    </row>
    <row r="39" ht="33" customHeight="1">
      <c r="A39" s="49" t="s">
        <v>47</v>
      </c>
    </row>
    <row r="40" ht="33" customHeight="1"/>
  </sheetData>
  <mergeCells count="7">
    <mergeCell ref="A1:P1"/>
    <mergeCell ref="M3:M4"/>
    <mergeCell ref="N4:P4"/>
    <mergeCell ref="A2:H2"/>
    <mergeCell ref="C3:H3"/>
    <mergeCell ref="J3:L4"/>
    <mergeCell ref="I4:I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90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2010-04-13T02:42:50Z</dcterms:created>
  <dcterms:modified xsi:type="dcterms:W3CDTF">2012-05-14T05:17:04Z</dcterms:modified>
  <cp:category/>
  <cp:version/>
  <cp:contentType/>
  <cp:contentStatus/>
</cp:coreProperties>
</file>