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1715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<sst xmlns="http://schemas.openxmlformats.org/spreadsheetml/2006/main" count="83" uniqueCount="28">
  <si>
    <t>7　従業者規模，卸売・小売業別</t>
  </si>
  <si>
    <t>商店数，従業者数及び年間商品販売額</t>
  </si>
  <si>
    <t>（単位 人，万円，％）</t>
  </si>
  <si>
    <t>商　　店　　数</t>
  </si>
  <si>
    <t>従　　業　　者　　数</t>
  </si>
  <si>
    <t>年　間　商　品　販　売　額</t>
  </si>
  <si>
    <t>従業者規模</t>
  </si>
  <si>
    <t>平成９年</t>
  </si>
  <si>
    <t>平成６年</t>
  </si>
  <si>
    <t>増加率</t>
  </si>
  <si>
    <t>規模</t>
  </si>
  <si>
    <t>構成比</t>
  </si>
  <si>
    <t>総</t>
  </si>
  <si>
    <t>数</t>
  </si>
  <si>
    <t>総数</t>
  </si>
  <si>
    <t>1人～2人</t>
  </si>
  <si>
    <t>1～2</t>
  </si>
  <si>
    <t>3～4</t>
  </si>
  <si>
    <t>5～9</t>
  </si>
  <si>
    <t>10～19</t>
  </si>
  <si>
    <t>20～29</t>
  </si>
  <si>
    <t>30～49</t>
  </si>
  <si>
    <t>50～99</t>
  </si>
  <si>
    <t>100人以上</t>
  </si>
  <si>
    <t>100～</t>
  </si>
  <si>
    <t>卸　　　　　　　　売</t>
  </si>
  <si>
    <t>業</t>
  </si>
  <si>
    <t>小　　　　　　　　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</si>
</sst>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.0;&quot;△&quot;#\ ##0.0"/>
    <numFmt numFmtId="178" formatCode="#\ ##0.00;&quot;△&quot;#\ ##0.00"/>
  </numFmts>
  <fonts count="7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Osaka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Continuous" vertical="center"/>
    </xf>
    <xf numFmtId="177" fontId="1" fillId="0" borderId="0" xfId="0" applyNumberFormat="1" applyFont="1" applyAlignment="1">
      <alignment horizontal="centerContinuous" vertical="center"/>
    </xf>
    <xf numFmtId="176" fontId="1" fillId="0" borderId="0" xfId="0" applyNumberFormat="1" applyFont="1" applyAlignment="1">
      <alignment horizontal="centerContinuous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4" fillId="0" borderId="2" xfId="0" applyNumberFormat="1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177" fontId="4" fillId="0" borderId="3" xfId="0" applyNumberFormat="1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horizontal="center" vertical="center"/>
    </xf>
    <xf numFmtId="176" fontId="4" fillId="0" borderId="5" xfId="0" applyNumberFormat="1" applyFont="1" applyBorder="1" applyAlignment="1">
      <alignment horizontal="centerContinuous" vertical="center"/>
    </xf>
    <xf numFmtId="177" fontId="4" fillId="0" borderId="6" xfId="0" applyNumberFormat="1" applyFont="1" applyBorder="1" applyAlignment="1">
      <alignment horizontal="centerContinuous" vertical="center"/>
    </xf>
    <xf numFmtId="177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7" fontId="4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2" sqref="A2"/>
    </sheetView>
  </sheetViews>
  <sheetFormatPr defaultColWidth="9.00390625" defaultRowHeight="13.5"/>
  <sheetData>
    <row r="1" spans="1:17" ht="13.5">
      <c r="A1" s="1"/>
      <c r="B1" s="2"/>
      <c r="C1" s="3"/>
      <c r="D1" s="4"/>
      <c r="E1" s="3"/>
      <c r="F1" s="3"/>
      <c r="G1" s="4"/>
      <c r="H1" s="5" t="s">
        <v>0</v>
      </c>
      <c r="I1" s="6" t="s">
        <v>1</v>
      </c>
      <c r="J1" s="3"/>
      <c r="K1" s="3"/>
      <c r="L1" s="4"/>
      <c r="M1" s="3"/>
      <c r="N1" s="4"/>
      <c r="O1" s="3"/>
      <c r="P1" s="3"/>
      <c r="Q1" s="4"/>
    </row>
    <row r="2" spans="1:17" ht="13.5">
      <c r="A2" s="7"/>
      <c r="B2" s="8"/>
      <c r="C2" s="9"/>
      <c r="D2" s="8"/>
      <c r="E2" s="9"/>
      <c r="F2" s="9"/>
      <c r="G2" s="8"/>
      <c r="H2" s="9"/>
      <c r="I2" s="8"/>
      <c r="J2" s="9"/>
      <c r="K2" s="9"/>
      <c r="L2" s="8"/>
      <c r="M2" s="9"/>
      <c r="N2" s="8"/>
      <c r="O2" s="9"/>
      <c r="P2" s="9"/>
      <c r="Q2" s="10" t="s">
        <v>2</v>
      </c>
    </row>
    <row r="3" spans="1:17" ht="13.5">
      <c r="A3" s="11"/>
      <c r="B3" s="12" t="s">
        <v>3</v>
      </c>
      <c r="C3" s="13"/>
      <c r="D3" s="14"/>
      <c r="E3" s="15"/>
      <c r="F3" s="16"/>
      <c r="G3" s="12" t="s">
        <v>4</v>
      </c>
      <c r="H3" s="13"/>
      <c r="I3" s="14"/>
      <c r="J3" s="15"/>
      <c r="K3" s="16"/>
      <c r="L3" s="12" t="s">
        <v>5</v>
      </c>
      <c r="M3" s="13"/>
      <c r="N3" s="17"/>
      <c r="O3" s="15"/>
      <c r="P3" s="16"/>
      <c r="Q3" s="18"/>
    </row>
    <row r="4" spans="1:17" ht="13.5">
      <c r="A4" s="18" t="s">
        <v>6</v>
      </c>
      <c r="B4" s="19" t="s">
        <v>7</v>
      </c>
      <c r="C4" s="20"/>
      <c r="D4" s="19" t="s">
        <v>8</v>
      </c>
      <c r="E4" s="20"/>
      <c r="F4" s="21" t="s">
        <v>9</v>
      </c>
      <c r="G4" s="19" t="s">
        <v>7</v>
      </c>
      <c r="H4" s="20"/>
      <c r="I4" s="19" t="s">
        <v>8</v>
      </c>
      <c r="J4" s="20"/>
      <c r="K4" s="21" t="s">
        <v>9</v>
      </c>
      <c r="L4" s="19" t="s">
        <v>7</v>
      </c>
      <c r="M4" s="20"/>
      <c r="N4" s="19" t="s">
        <v>8</v>
      </c>
      <c r="O4" s="20"/>
      <c r="P4" s="21" t="s">
        <v>9</v>
      </c>
      <c r="Q4" s="18" t="s">
        <v>10</v>
      </c>
    </row>
    <row r="5" spans="1:17" ht="13.5">
      <c r="A5" s="7"/>
      <c r="B5" s="22"/>
      <c r="C5" s="23" t="s">
        <v>11</v>
      </c>
      <c r="D5" s="22"/>
      <c r="E5" s="23" t="s">
        <v>11</v>
      </c>
      <c r="F5" s="24"/>
      <c r="G5" s="22"/>
      <c r="H5" s="23" t="s">
        <v>11</v>
      </c>
      <c r="I5" s="22"/>
      <c r="J5" s="23" t="s">
        <v>11</v>
      </c>
      <c r="K5" s="24"/>
      <c r="L5" s="22"/>
      <c r="M5" s="23" t="s">
        <v>11</v>
      </c>
      <c r="N5" s="22"/>
      <c r="O5" s="23" t="s">
        <v>11</v>
      </c>
      <c r="P5" s="24"/>
      <c r="Q5" s="7"/>
    </row>
    <row r="6" spans="1:17" ht="13.5">
      <c r="A6" s="25"/>
      <c r="B6" s="26"/>
      <c r="C6" s="9"/>
      <c r="D6" s="8"/>
      <c r="E6" s="9"/>
      <c r="F6" s="9"/>
      <c r="G6" s="27" t="s">
        <v>12</v>
      </c>
      <c r="H6" s="9"/>
      <c r="I6" s="8"/>
      <c r="J6" s="9"/>
      <c r="K6" s="9" t="s">
        <v>13</v>
      </c>
      <c r="L6" s="8"/>
      <c r="M6" s="9"/>
      <c r="N6" s="8"/>
      <c r="O6" s="9"/>
      <c r="P6" s="28"/>
      <c r="Q6" s="18"/>
    </row>
    <row r="7" spans="1:17" ht="13.5">
      <c r="A7" s="25" t="s">
        <v>14</v>
      </c>
      <c r="B7" s="29">
        <v>9430</v>
      </c>
      <c r="C7" s="9">
        <f aca="true" t="shared" si="0" ref="C7:C15">B7/$B$7*100</f>
        <v>100</v>
      </c>
      <c r="D7" s="29">
        <v>10087</v>
      </c>
      <c r="E7" s="9">
        <f aca="true" t="shared" si="1" ref="E7:E15">D7/$D$7*100</f>
        <v>100</v>
      </c>
      <c r="F7" s="9">
        <f aca="true" t="shared" si="2" ref="F7:F15">B7/D7*100-100</f>
        <v>-6.513333994250019</v>
      </c>
      <c r="G7" s="29">
        <v>70219</v>
      </c>
      <c r="H7" s="9">
        <f aca="true" t="shared" si="3" ref="H7:H15">G7/$G$7*100</f>
        <v>100</v>
      </c>
      <c r="I7" s="29">
        <f>SUM(I8:I15)</f>
        <v>74533</v>
      </c>
      <c r="J7" s="9">
        <f aca="true" t="shared" si="4" ref="J7:J15">I7/$I$7*100</f>
        <v>100</v>
      </c>
      <c r="K7" s="9">
        <f aca="true" t="shared" si="5" ref="K7:K15">G7/I7*100-100</f>
        <v>-5.788040196959727</v>
      </c>
      <c r="L7" s="29">
        <v>371751783</v>
      </c>
      <c r="M7" s="9">
        <f aca="true" t="shared" si="6" ref="M7:M15">L7/$L$7*100</f>
        <v>100</v>
      </c>
      <c r="N7" s="29">
        <f>SUM(N8:N15)</f>
        <v>403261364</v>
      </c>
      <c r="O7" s="9">
        <f aca="true" t="shared" si="7" ref="O7:O15">N7/$N$7*100</f>
        <v>100</v>
      </c>
      <c r="P7" s="28">
        <f aca="true" t="shared" si="8" ref="P7:P15">L7/N7*100-100</f>
        <v>-7.8136870558222</v>
      </c>
      <c r="Q7" s="18" t="s">
        <v>14</v>
      </c>
    </row>
    <row r="8" spans="1:17" ht="13.5">
      <c r="A8" s="25" t="s">
        <v>15</v>
      </c>
      <c r="B8" s="29">
        <v>3468</v>
      </c>
      <c r="C8" s="9">
        <f t="shared" si="0"/>
        <v>36.7762460233298</v>
      </c>
      <c r="D8" s="29">
        <v>3718</v>
      </c>
      <c r="E8" s="9">
        <f t="shared" si="1"/>
        <v>36.85932388222465</v>
      </c>
      <c r="F8" s="30">
        <f t="shared" si="2"/>
        <v>-6.724045185583648</v>
      </c>
      <c r="G8" s="29">
        <v>5672</v>
      </c>
      <c r="H8" s="30">
        <f t="shared" si="3"/>
        <v>8.077585838590695</v>
      </c>
      <c r="I8" s="29">
        <f aca="true" t="shared" si="9" ref="I8:I15">I18+I28</f>
        <v>6147</v>
      </c>
      <c r="J8" s="9">
        <f t="shared" si="4"/>
        <v>8.24735352125904</v>
      </c>
      <c r="K8" s="30">
        <f t="shared" si="5"/>
        <v>-7.727346673173912</v>
      </c>
      <c r="L8" s="29">
        <v>11752710</v>
      </c>
      <c r="M8" s="9">
        <f t="shared" si="6"/>
        <v>3.1614401160787438</v>
      </c>
      <c r="N8" s="29">
        <f aca="true" t="shared" si="10" ref="N8:N15">N18+N28</f>
        <v>15368830</v>
      </c>
      <c r="O8" s="9">
        <f t="shared" si="7"/>
        <v>3.8111337638584195</v>
      </c>
      <c r="P8" s="28">
        <f t="shared" si="8"/>
        <v>-23.528921850264467</v>
      </c>
      <c r="Q8" s="18" t="s">
        <v>16</v>
      </c>
    </row>
    <row r="9" spans="1:17" ht="13.5">
      <c r="A9" s="25" t="s">
        <v>17</v>
      </c>
      <c r="B9" s="29">
        <v>2342</v>
      </c>
      <c r="C9" s="9">
        <f t="shared" si="0"/>
        <v>24.8356309650053</v>
      </c>
      <c r="D9" s="29">
        <v>2480</v>
      </c>
      <c r="E9" s="9">
        <f t="shared" si="1"/>
        <v>24.586100921978783</v>
      </c>
      <c r="F9" s="30">
        <f t="shared" si="2"/>
        <v>-5.564516129032256</v>
      </c>
      <c r="G9" s="29">
        <v>8051</v>
      </c>
      <c r="H9" s="30">
        <f t="shared" si="3"/>
        <v>11.465557755023568</v>
      </c>
      <c r="I9" s="29">
        <f t="shared" si="9"/>
        <v>8495</v>
      </c>
      <c r="J9" s="9">
        <f t="shared" si="4"/>
        <v>11.3976359464935</v>
      </c>
      <c r="K9" s="30">
        <f t="shared" si="5"/>
        <v>-5.226603884638024</v>
      </c>
      <c r="L9" s="29">
        <v>30573141</v>
      </c>
      <c r="M9" s="9">
        <f t="shared" si="6"/>
        <v>8.224073803568013</v>
      </c>
      <c r="N9" s="29">
        <f t="shared" si="10"/>
        <v>31566932</v>
      </c>
      <c r="O9" s="9">
        <f t="shared" si="7"/>
        <v>7.827908849705721</v>
      </c>
      <c r="P9" s="28">
        <f t="shared" si="8"/>
        <v>-3.1482026824779865</v>
      </c>
      <c r="Q9" s="18" t="s">
        <v>17</v>
      </c>
    </row>
    <row r="10" spans="1:17" ht="13.5">
      <c r="A10" s="25" t="s">
        <v>18</v>
      </c>
      <c r="B10" s="29">
        <v>1952</v>
      </c>
      <c r="C10" s="9">
        <f t="shared" si="0"/>
        <v>20.69989395546129</v>
      </c>
      <c r="D10" s="29">
        <v>2095</v>
      </c>
      <c r="E10" s="9">
        <f t="shared" si="1"/>
        <v>20.769307028849013</v>
      </c>
      <c r="F10" s="30">
        <f t="shared" si="2"/>
        <v>-6.825775656324581</v>
      </c>
      <c r="G10" s="29">
        <v>12601</v>
      </c>
      <c r="H10" s="30">
        <f t="shared" si="3"/>
        <v>17.94528546404819</v>
      </c>
      <c r="I10" s="29">
        <f t="shared" si="9"/>
        <v>13559</v>
      </c>
      <c r="J10" s="9">
        <f t="shared" si="4"/>
        <v>18.191941824426763</v>
      </c>
      <c r="K10" s="30">
        <f t="shared" si="5"/>
        <v>-7.06541780367283</v>
      </c>
      <c r="L10" s="29">
        <v>64079365</v>
      </c>
      <c r="M10" s="9">
        <f t="shared" si="6"/>
        <v>17.237137232506562</v>
      </c>
      <c r="N10" s="29">
        <f t="shared" si="10"/>
        <v>88568043</v>
      </c>
      <c r="O10" s="9">
        <f t="shared" si="7"/>
        <v>21.962937912395695</v>
      </c>
      <c r="P10" s="28">
        <f t="shared" si="8"/>
        <v>-27.649564301652234</v>
      </c>
      <c r="Q10" s="18" t="s">
        <v>18</v>
      </c>
    </row>
    <row r="11" spans="1:17" ht="13.5">
      <c r="A11" s="25" t="s">
        <v>19</v>
      </c>
      <c r="B11" s="29">
        <v>1012</v>
      </c>
      <c r="C11" s="9">
        <f t="shared" si="0"/>
        <v>10.731707317073171</v>
      </c>
      <c r="D11" s="29">
        <v>1105</v>
      </c>
      <c r="E11" s="9">
        <f t="shared" si="1"/>
        <v>10.954694160801031</v>
      </c>
      <c r="F11" s="30">
        <f t="shared" si="2"/>
        <v>-8.41628959276018</v>
      </c>
      <c r="G11" s="29">
        <v>13555</v>
      </c>
      <c r="H11" s="30">
        <f t="shared" si="3"/>
        <v>19.303892108973354</v>
      </c>
      <c r="I11" s="29">
        <f t="shared" si="9"/>
        <v>14596</v>
      </c>
      <c r="J11" s="9">
        <f t="shared" si="4"/>
        <v>19.583271839319497</v>
      </c>
      <c r="K11" s="30">
        <f t="shared" si="5"/>
        <v>-7.132090983831191</v>
      </c>
      <c r="L11" s="29">
        <v>82694663</v>
      </c>
      <c r="M11" s="9">
        <f t="shared" si="6"/>
        <v>22.24459082150522</v>
      </c>
      <c r="N11" s="29">
        <f t="shared" si="10"/>
        <v>83840561</v>
      </c>
      <c r="O11" s="9">
        <f t="shared" si="7"/>
        <v>20.790625754070504</v>
      </c>
      <c r="P11" s="28">
        <f t="shared" si="8"/>
        <v>-1.3667585072576003</v>
      </c>
      <c r="Q11" s="18" t="s">
        <v>19</v>
      </c>
    </row>
    <row r="12" spans="1:17" ht="13.5">
      <c r="A12" s="25" t="s">
        <v>20</v>
      </c>
      <c r="B12" s="29">
        <v>298</v>
      </c>
      <c r="C12" s="9">
        <f t="shared" si="0"/>
        <v>3.160127253446447</v>
      </c>
      <c r="D12" s="29">
        <v>307</v>
      </c>
      <c r="E12" s="9">
        <f t="shared" si="1"/>
        <v>3.0435213641320513</v>
      </c>
      <c r="F12" s="30">
        <f t="shared" si="2"/>
        <v>-2.9315960912052077</v>
      </c>
      <c r="G12" s="29">
        <v>7044</v>
      </c>
      <c r="H12" s="30">
        <f t="shared" si="3"/>
        <v>10.03147296315812</v>
      </c>
      <c r="I12" s="29">
        <f t="shared" si="9"/>
        <v>7314</v>
      </c>
      <c r="J12" s="9">
        <f t="shared" si="4"/>
        <v>9.81310292085385</v>
      </c>
      <c r="K12" s="30">
        <f t="shared" si="5"/>
        <v>-3.6915504511894994</v>
      </c>
      <c r="L12" s="29">
        <v>43410006</v>
      </c>
      <c r="M12" s="9">
        <f t="shared" si="6"/>
        <v>11.67714802863501</v>
      </c>
      <c r="N12" s="29">
        <f t="shared" si="10"/>
        <v>50187292</v>
      </c>
      <c r="O12" s="9">
        <f t="shared" si="7"/>
        <v>12.445350951101778</v>
      </c>
      <c r="P12" s="28">
        <f t="shared" si="8"/>
        <v>-13.503988220763148</v>
      </c>
      <c r="Q12" s="18" t="s">
        <v>20</v>
      </c>
    </row>
    <row r="13" spans="1:17" ht="13.5">
      <c r="A13" s="25" t="s">
        <v>21</v>
      </c>
      <c r="B13" s="29">
        <v>197</v>
      </c>
      <c r="C13" s="9">
        <f t="shared" si="0"/>
        <v>2.0890774125132556</v>
      </c>
      <c r="D13" s="29">
        <v>212</v>
      </c>
      <c r="E13" s="9">
        <f t="shared" si="1"/>
        <v>2.1017150788143155</v>
      </c>
      <c r="F13" s="30">
        <f t="shared" si="2"/>
        <v>-7.075471698113205</v>
      </c>
      <c r="G13" s="29">
        <v>7338</v>
      </c>
      <c r="H13" s="30">
        <f t="shared" si="3"/>
        <v>10.45016306127971</v>
      </c>
      <c r="I13" s="29">
        <f t="shared" si="9"/>
        <v>7946</v>
      </c>
      <c r="J13" s="9">
        <f t="shared" si="4"/>
        <v>10.661049468020876</v>
      </c>
      <c r="K13" s="30">
        <f t="shared" si="5"/>
        <v>-7.651648628240622</v>
      </c>
      <c r="L13" s="29">
        <v>47318116</v>
      </c>
      <c r="M13" s="9">
        <f t="shared" si="6"/>
        <v>12.728416691951683</v>
      </c>
      <c r="N13" s="29">
        <f t="shared" si="10"/>
        <v>39037890</v>
      </c>
      <c r="O13" s="9">
        <f t="shared" si="7"/>
        <v>9.680543063381593</v>
      </c>
      <c r="P13" s="28">
        <f t="shared" si="8"/>
        <v>21.210741666621843</v>
      </c>
      <c r="Q13" s="18" t="s">
        <v>21</v>
      </c>
    </row>
    <row r="14" spans="1:17" ht="13.5">
      <c r="A14" s="25" t="s">
        <v>22</v>
      </c>
      <c r="B14" s="29">
        <v>120</v>
      </c>
      <c r="C14" s="9">
        <f t="shared" si="0"/>
        <v>1.2725344644750796</v>
      </c>
      <c r="D14" s="29">
        <v>121</v>
      </c>
      <c r="E14" s="9">
        <f t="shared" si="1"/>
        <v>1.1995637949836424</v>
      </c>
      <c r="F14" s="30">
        <f t="shared" si="2"/>
        <v>-0.8264462809917319</v>
      </c>
      <c r="G14" s="29">
        <v>8039</v>
      </c>
      <c r="H14" s="30">
        <f t="shared" si="3"/>
        <v>11.448468363263505</v>
      </c>
      <c r="I14" s="29">
        <f t="shared" si="9"/>
        <v>8067</v>
      </c>
      <c r="J14" s="9">
        <f t="shared" si="4"/>
        <v>10.823393664551272</v>
      </c>
      <c r="K14" s="30">
        <f t="shared" si="5"/>
        <v>-0.3470930953266418</v>
      </c>
      <c r="L14" s="29">
        <v>45857821</v>
      </c>
      <c r="M14" s="9">
        <f t="shared" si="6"/>
        <v>12.33560216710514</v>
      </c>
      <c r="N14" s="29">
        <f t="shared" si="10"/>
        <v>46485307</v>
      </c>
      <c r="O14" s="9">
        <f t="shared" si="7"/>
        <v>11.527339623837607</v>
      </c>
      <c r="P14" s="28">
        <f t="shared" si="8"/>
        <v>-1.3498587844111682</v>
      </c>
      <c r="Q14" s="18" t="s">
        <v>22</v>
      </c>
    </row>
    <row r="15" spans="1:17" ht="13.5">
      <c r="A15" s="25" t="s">
        <v>23</v>
      </c>
      <c r="B15" s="29">
        <v>41</v>
      </c>
      <c r="C15" s="9">
        <f t="shared" si="0"/>
        <v>0.43478260869565216</v>
      </c>
      <c r="D15" s="29">
        <v>49</v>
      </c>
      <c r="E15" s="9">
        <f t="shared" si="1"/>
        <v>0.4857737682165163</v>
      </c>
      <c r="F15" s="30">
        <f t="shared" si="2"/>
        <v>-16.326530612244895</v>
      </c>
      <c r="G15" s="29">
        <v>7919</v>
      </c>
      <c r="H15" s="30">
        <f t="shared" si="3"/>
        <v>11.277574445662855</v>
      </c>
      <c r="I15" s="29">
        <f t="shared" si="9"/>
        <v>8409</v>
      </c>
      <c r="J15" s="9">
        <f t="shared" si="4"/>
        <v>11.282250815075201</v>
      </c>
      <c r="K15" s="30">
        <f t="shared" si="5"/>
        <v>-5.827090022594845</v>
      </c>
      <c r="L15" s="29">
        <v>46065961</v>
      </c>
      <c r="M15" s="9">
        <f t="shared" si="6"/>
        <v>12.39159113864963</v>
      </c>
      <c r="N15" s="29">
        <f t="shared" si="10"/>
        <v>48206509</v>
      </c>
      <c r="O15" s="9">
        <f t="shared" si="7"/>
        <v>11.954160081648684</v>
      </c>
      <c r="P15" s="28">
        <f t="shared" si="8"/>
        <v>-4.440371319980869</v>
      </c>
      <c r="Q15" s="18" t="s">
        <v>24</v>
      </c>
    </row>
    <row r="16" spans="1:17" ht="13.5">
      <c r="A16" s="25"/>
      <c r="B16" s="26"/>
      <c r="C16" s="9"/>
      <c r="D16" s="29"/>
      <c r="E16" s="9"/>
      <c r="F16" s="30"/>
      <c r="G16" s="31" t="s">
        <v>25</v>
      </c>
      <c r="H16" s="30"/>
      <c r="I16" s="29"/>
      <c r="J16" s="30"/>
      <c r="K16" s="30" t="s">
        <v>26</v>
      </c>
      <c r="L16" s="29"/>
      <c r="M16" s="9"/>
      <c r="N16" s="29"/>
      <c r="O16" s="9"/>
      <c r="P16" s="28"/>
      <c r="Q16" s="18"/>
    </row>
    <row r="17" spans="1:17" ht="13.5">
      <c r="A17" s="25" t="s">
        <v>14</v>
      </c>
      <c r="B17" s="29">
        <v>2781</v>
      </c>
      <c r="C17" s="9">
        <f aca="true" t="shared" si="11" ref="C17:C25">B17/$B$17*100</f>
        <v>100</v>
      </c>
      <c r="D17" s="29">
        <f>SUM(D18:D25)</f>
        <v>3100</v>
      </c>
      <c r="E17" s="9">
        <f aca="true" t="shared" si="12" ref="E17:E25">D17/$D$17*100</f>
        <v>100</v>
      </c>
      <c r="F17" s="30">
        <f aca="true" t="shared" si="13" ref="F17:F25">B17/D17*100-100</f>
        <v>-10.290322580645167</v>
      </c>
      <c r="G17" s="29">
        <v>31674</v>
      </c>
      <c r="H17" s="30">
        <f aca="true" t="shared" si="14" ref="H17:H25">G17/$G$17*100</f>
        <v>100</v>
      </c>
      <c r="I17" s="29">
        <f>SUM(I18:I25)</f>
        <v>34892</v>
      </c>
      <c r="J17" s="30">
        <f aca="true" t="shared" si="15" ref="J17:J25">I17/$I$17*100</f>
        <v>100</v>
      </c>
      <c r="K17" s="30">
        <f aca="true" t="shared" si="16" ref="K17:K25">G17/I17*100-100</f>
        <v>-9.222744468646098</v>
      </c>
      <c r="L17" s="29">
        <v>286748192</v>
      </c>
      <c r="M17" s="9">
        <f aca="true" t="shared" si="17" ref="M17:M25">L17/$L$17*100</f>
        <v>100</v>
      </c>
      <c r="N17" s="29">
        <f>SUM(N18:N25)</f>
        <v>312286808</v>
      </c>
      <c r="O17" s="9">
        <f aca="true" t="shared" si="18" ref="O17:O25">N17/$N$17*100</f>
        <v>100</v>
      </c>
      <c r="P17" s="28">
        <f aca="true" t="shared" si="19" ref="P17:P25">L17/N17*100-100</f>
        <v>-8.17793622585556</v>
      </c>
      <c r="Q17" s="18" t="s">
        <v>14</v>
      </c>
    </row>
    <row r="18" spans="1:17" ht="13.5">
      <c r="A18" s="25" t="s">
        <v>15</v>
      </c>
      <c r="B18" s="29">
        <v>403</v>
      </c>
      <c r="C18" s="9">
        <f t="shared" si="11"/>
        <v>14.49119021934556</v>
      </c>
      <c r="D18" s="29">
        <v>471</v>
      </c>
      <c r="E18" s="9">
        <f t="shared" si="12"/>
        <v>15.193548387096776</v>
      </c>
      <c r="F18" s="30">
        <f t="shared" si="13"/>
        <v>-14.437367303609335</v>
      </c>
      <c r="G18" s="29">
        <v>697</v>
      </c>
      <c r="H18" s="30">
        <f t="shared" si="14"/>
        <v>2.2005430321399255</v>
      </c>
      <c r="I18" s="29">
        <v>829</v>
      </c>
      <c r="J18" s="30">
        <f t="shared" si="15"/>
        <v>2.3759027857388513</v>
      </c>
      <c r="K18" s="30">
        <f t="shared" si="16"/>
        <v>-15.922798552472855</v>
      </c>
      <c r="L18" s="29">
        <v>5681873</v>
      </c>
      <c r="M18" s="9">
        <f t="shared" si="17"/>
        <v>1.9814852049703595</v>
      </c>
      <c r="N18" s="29">
        <v>8945163</v>
      </c>
      <c r="O18" s="9">
        <f t="shared" si="18"/>
        <v>2.864406299224782</v>
      </c>
      <c r="P18" s="28">
        <f t="shared" si="19"/>
        <v>-36.48105685720875</v>
      </c>
      <c r="Q18" s="18" t="s">
        <v>16</v>
      </c>
    </row>
    <row r="19" spans="1:17" ht="13.5">
      <c r="A19" s="25" t="s">
        <v>17</v>
      </c>
      <c r="B19" s="29">
        <v>670</v>
      </c>
      <c r="C19" s="9">
        <f t="shared" si="11"/>
        <v>24.09205321826681</v>
      </c>
      <c r="D19" s="29">
        <v>719</v>
      </c>
      <c r="E19" s="9">
        <f t="shared" si="12"/>
        <v>23.193548387096776</v>
      </c>
      <c r="F19" s="30">
        <f t="shared" si="13"/>
        <v>-6.8150208623087565</v>
      </c>
      <c r="G19" s="29">
        <v>2355</v>
      </c>
      <c r="H19" s="30">
        <f t="shared" si="14"/>
        <v>7.435120287933321</v>
      </c>
      <c r="I19" s="29">
        <v>2489</v>
      </c>
      <c r="J19" s="30">
        <f t="shared" si="15"/>
        <v>7.133440330161641</v>
      </c>
      <c r="K19" s="30">
        <f t="shared" si="16"/>
        <v>-5.383688228204093</v>
      </c>
      <c r="L19" s="29">
        <v>20231912</v>
      </c>
      <c r="M19" s="9">
        <f t="shared" si="17"/>
        <v>7.055637163354808</v>
      </c>
      <c r="N19" s="29">
        <v>21219437</v>
      </c>
      <c r="O19" s="9">
        <f t="shared" si="18"/>
        <v>6.794855388191742</v>
      </c>
      <c r="P19" s="28">
        <f t="shared" si="19"/>
        <v>-4.653869940093131</v>
      </c>
      <c r="Q19" s="18" t="s">
        <v>17</v>
      </c>
    </row>
    <row r="20" spans="1:17" ht="13.5">
      <c r="A20" s="25" t="s">
        <v>18</v>
      </c>
      <c r="B20" s="29">
        <v>840</v>
      </c>
      <c r="C20" s="9">
        <f t="shared" si="11"/>
        <v>30.204962243797194</v>
      </c>
      <c r="D20" s="29">
        <v>947</v>
      </c>
      <c r="E20" s="9">
        <f t="shared" si="12"/>
        <v>30.548387096774192</v>
      </c>
      <c r="F20" s="30">
        <f t="shared" si="13"/>
        <v>-11.298838437170005</v>
      </c>
      <c r="G20" s="29">
        <v>5515</v>
      </c>
      <c r="H20" s="30">
        <f t="shared" si="14"/>
        <v>17.411757277262108</v>
      </c>
      <c r="I20" s="29">
        <v>6245</v>
      </c>
      <c r="J20" s="30">
        <f t="shared" si="15"/>
        <v>17.898085521036343</v>
      </c>
      <c r="K20" s="30">
        <f t="shared" si="16"/>
        <v>-11.689351481184957</v>
      </c>
      <c r="L20" s="29">
        <v>48043194</v>
      </c>
      <c r="M20" s="9">
        <f t="shared" si="17"/>
        <v>16.754488900142743</v>
      </c>
      <c r="N20" s="29">
        <v>72362970</v>
      </c>
      <c r="O20" s="9">
        <f t="shared" si="18"/>
        <v>23.171958643863046</v>
      </c>
      <c r="P20" s="28">
        <f t="shared" si="19"/>
        <v>-33.60804013433942</v>
      </c>
      <c r="Q20" s="18" t="s">
        <v>18</v>
      </c>
    </row>
    <row r="21" spans="1:17" ht="13.5">
      <c r="A21" s="25" t="s">
        <v>19</v>
      </c>
      <c r="B21" s="29">
        <v>499</v>
      </c>
      <c r="C21" s="9">
        <f t="shared" si="11"/>
        <v>17.94318590435095</v>
      </c>
      <c r="D21" s="29">
        <v>584</v>
      </c>
      <c r="E21" s="9">
        <f t="shared" si="12"/>
        <v>18.838709677419356</v>
      </c>
      <c r="F21" s="30">
        <f t="shared" si="13"/>
        <v>-14.554794520547944</v>
      </c>
      <c r="G21" s="29">
        <v>6738</v>
      </c>
      <c r="H21" s="30">
        <f t="shared" si="14"/>
        <v>21.272968365220684</v>
      </c>
      <c r="I21" s="29">
        <v>7793</v>
      </c>
      <c r="J21" s="30">
        <f t="shared" si="15"/>
        <v>22.33463258053422</v>
      </c>
      <c r="K21" s="30">
        <f t="shared" si="16"/>
        <v>-13.537790324650317</v>
      </c>
      <c r="L21" s="29">
        <v>68767553</v>
      </c>
      <c r="M21" s="9">
        <f t="shared" si="17"/>
        <v>23.981861060871136</v>
      </c>
      <c r="N21" s="29">
        <v>70549743</v>
      </c>
      <c r="O21" s="9">
        <f t="shared" si="18"/>
        <v>22.591329890566495</v>
      </c>
      <c r="P21" s="28">
        <f t="shared" si="19"/>
        <v>-2.5261466934046837</v>
      </c>
      <c r="Q21" s="18" t="s">
        <v>19</v>
      </c>
    </row>
    <row r="22" spans="1:17" ht="13.5">
      <c r="A22" s="25" t="s">
        <v>20</v>
      </c>
      <c r="B22" s="29">
        <v>165</v>
      </c>
      <c r="C22" s="9">
        <f t="shared" si="11"/>
        <v>5.93311758360302</v>
      </c>
      <c r="D22" s="29">
        <v>154</v>
      </c>
      <c r="E22" s="9">
        <f t="shared" si="12"/>
        <v>4.967741935483871</v>
      </c>
      <c r="F22" s="30">
        <f t="shared" si="13"/>
        <v>7.142857142857139</v>
      </c>
      <c r="G22" s="29">
        <v>3916</v>
      </c>
      <c r="H22" s="30">
        <f t="shared" si="14"/>
        <v>12.363452674117573</v>
      </c>
      <c r="I22" s="29">
        <v>3677</v>
      </c>
      <c r="J22" s="30">
        <f t="shared" si="15"/>
        <v>10.538232259543735</v>
      </c>
      <c r="K22" s="30">
        <f t="shared" si="16"/>
        <v>6.499864019581182</v>
      </c>
      <c r="L22" s="29">
        <v>36145129</v>
      </c>
      <c r="M22" s="9">
        <f t="shared" si="17"/>
        <v>12.605181133975554</v>
      </c>
      <c r="N22" s="29">
        <v>40082709</v>
      </c>
      <c r="O22" s="9">
        <f t="shared" si="18"/>
        <v>12.835223254131185</v>
      </c>
      <c r="P22" s="28">
        <f t="shared" si="19"/>
        <v>-9.823637419317137</v>
      </c>
      <c r="Q22" s="18" t="s">
        <v>20</v>
      </c>
    </row>
    <row r="23" spans="1:17" ht="13.5">
      <c r="A23" s="25" t="s">
        <v>21</v>
      </c>
      <c r="B23" s="29">
        <v>114</v>
      </c>
      <c r="C23" s="9">
        <f t="shared" si="11"/>
        <v>4.0992448759439055</v>
      </c>
      <c r="D23" s="29">
        <v>118</v>
      </c>
      <c r="E23" s="9">
        <f t="shared" si="12"/>
        <v>3.8064516129032255</v>
      </c>
      <c r="F23" s="30">
        <f t="shared" si="13"/>
        <v>-3.3898305084745743</v>
      </c>
      <c r="G23" s="29">
        <v>4246</v>
      </c>
      <c r="H23" s="30">
        <f t="shared" si="14"/>
        <v>13.405316663509502</v>
      </c>
      <c r="I23" s="29">
        <v>4461</v>
      </c>
      <c r="J23" s="30">
        <f t="shared" si="15"/>
        <v>12.785165654018114</v>
      </c>
      <c r="K23" s="30">
        <f t="shared" si="16"/>
        <v>-4.819547186729437</v>
      </c>
      <c r="L23" s="29">
        <v>40132978</v>
      </c>
      <c r="M23" s="9">
        <f t="shared" si="17"/>
        <v>13.995895743956426</v>
      </c>
      <c r="N23" s="29">
        <v>31206561</v>
      </c>
      <c r="O23" s="9">
        <f t="shared" si="18"/>
        <v>9.99291683176063</v>
      </c>
      <c r="P23" s="28">
        <f t="shared" si="19"/>
        <v>28.60429574409048</v>
      </c>
      <c r="Q23" s="18" t="s">
        <v>21</v>
      </c>
    </row>
    <row r="24" spans="1:17" ht="13.5">
      <c r="A24" s="25" t="s">
        <v>22</v>
      </c>
      <c r="B24" s="29">
        <v>67</v>
      </c>
      <c r="C24" s="9">
        <f t="shared" si="11"/>
        <v>2.409205321826681</v>
      </c>
      <c r="D24" s="29">
        <v>80</v>
      </c>
      <c r="E24" s="9">
        <f t="shared" si="12"/>
        <v>2.5806451612903225</v>
      </c>
      <c r="F24" s="30">
        <f t="shared" si="13"/>
        <v>-16.25</v>
      </c>
      <c r="G24" s="29">
        <v>4559</v>
      </c>
      <c r="H24" s="30">
        <f t="shared" si="14"/>
        <v>14.393508871629729</v>
      </c>
      <c r="I24" s="29">
        <v>5328</v>
      </c>
      <c r="J24" s="30">
        <f t="shared" si="15"/>
        <v>15.26997592571363</v>
      </c>
      <c r="K24" s="30">
        <f t="shared" si="16"/>
        <v>-14.43318318318319</v>
      </c>
      <c r="L24" s="29">
        <v>38531214</v>
      </c>
      <c r="M24" s="9">
        <f t="shared" si="17"/>
        <v>13.437299719748538</v>
      </c>
      <c r="N24" s="29">
        <v>41087009</v>
      </c>
      <c r="O24" s="9">
        <f t="shared" si="18"/>
        <v>13.156818651141997</v>
      </c>
      <c r="P24" s="28">
        <f t="shared" si="19"/>
        <v>-6.22044549409766</v>
      </c>
      <c r="Q24" s="18" t="s">
        <v>22</v>
      </c>
    </row>
    <row r="25" spans="1:17" ht="13.5">
      <c r="A25" s="25" t="s">
        <v>23</v>
      </c>
      <c r="B25" s="29">
        <v>23</v>
      </c>
      <c r="C25" s="9">
        <f t="shared" si="11"/>
        <v>0.8270406328658756</v>
      </c>
      <c r="D25" s="29">
        <v>27</v>
      </c>
      <c r="E25" s="9">
        <f t="shared" si="12"/>
        <v>0.8709677419354838</v>
      </c>
      <c r="F25" s="30">
        <f t="shared" si="13"/>
        <v>-14.81481481481481</v>
      </c>
      <c r="G25" s="29">
        <v>3648</v>
      </c>
      <c r="H25" s="30">
        <f t="shared" si="14"/>
        <v>11.517332828187158</v>
      </c>
      <c r="I25" s="29">
        <v>4070</v>
      </c>
      <c r="J25" s="30">
        <f t="shared" si="15"/>
        <v>11.664564943253469</v>
      </c>
      <c r="K25" s="30">
        <f t="shared" si="16"/>
        <v>-10.368550368550373</v>
      </c>
      <c r="L25" s="29">
        <v>29214339</v>
      </c>
      <c r="M25" s="9">
        <f t="shared" si="17"/>
        <v>10.188151072980437</v>
      </c>
      <c r="N25" s="29">
        <v>26833216</v>
      </c>
      <c r="O25" s="9">
        <f t="shared" si="18"/>
        <v>8.592491041120123</v>
      </c>
      <c r="P25" s="28">
        <f t="shared" si="19"/>
        <v>8.873789112717617</v>
      </c>
      <c r="Q25" s="18" t="s">
        <v>24</v>
      </c>
    </row>
    <row r="26" spans="1:17" ht="13.5">
      <c r="A26" s="25"/>
      <c r="B26" s="26"/>
      <c r="C26" s="9"/>
      <c r="D26" s="29"/>
      <c r="E26" s="9"/>
      <c r="F26" s="30"/>
      <c r="G26" s="31" t="s">
        <v>27</v>
      </c>
      <c r="H26" s="30"/>
      <c r="I26" s="29"/>
      <c r="J26" s="30"/>
      <c r="K26" s="30" t="s">
        <v>26</v>
      </c>
      <c r="L26" s="29"/>
      <c r="M26" s="9"/>
      <c r="N26" s="29"/>
      <c r="O26" s="9"/>
      <c r="P26" s="28"/>
      <c r="Q26" s="18"/>
    </row>
    <row r="27" spans="1:17" ht="13.5">
      <c r="A27" s="25" t="s">
        <v>14</v>
      </c>
      <c r="B27" s="26">
        <v>6649</v>
      </c>
      <c r="C27" s="9">
        <f aca="true" t="shared" si="20" ref="C27:C35">B27/$B$27*100</f>
        <v>100</v>
      </c>
      <c r="D27" s="29">
        <v>6987</v>
      </c>
      <c r="E27" s="9">
        <f aca="true" t="shared" si="21" ref="E27:E35">D27/$D$27*100</f>
        <v>100</v>
      </c>
      <c r="F27" s="30">
        <f aca="true" t="shared" si="22" ref="F27:F35">B27/D27*100-100</f>
        <v>-4.8375554601402655</v>
      </c>
      <c r="G27" s="29">
        <v>38545</v>
      </c>
      <c r="H27" s="30">
        <f aca="true" t="shared" si="23" ref="H27:H35">G27/$G$27*100</f>
        <v>100</v>
      </c>
      <c r="I27" s="29">
        <f>SUM(I28:I35)</f>
        <v>39641</v>
      </c>
      <c r="J27" s="30">
        <f aca="true" t="shared" si="24" ref="J27:J35">I27/$I$27*100</f>
        <v>100</v>
      </c>
      <c r="K27" s="30">
        <f aca="true" t="shared" si="25" ref="K27:K35">G27/I27*100-100</f>
        <v>-2.7648142075124156</v>
      </c>
      <c r="L27" s="29">
        <v>85003591</v>
      </c>
      <c r="M27" s="9">
        <f aca="true" t="shared" si="26" ref="M27:M35">L27/$L$27*100</f>
        <v>100</v>
      </c>
      <c r="N27" s="29">
        <f>SUM(N28:N35)</f>
        <v>90974556</v>
      </c>
      <c r="O27" s="9">
        <f aca="true" t="shared" si="27" ref="O27:O35">N27/$N$27*100</f>
        <v>100</v>
      </c>
      <c r="P27" s="28">
        <f aca="true" t="shared" si="28" ref="P27:P35">L27/N27*100-100</f>
        <v>-6.56333513735423</v>
      </c>
      <c r="Q27" s="18" t="s">
        <v>14</v>
      </c>
    </row>
    <row r="28" spans="1:17" ht="13.5">
      <c r="A28" s="25" t="s">
        <v>15</v>
      </c>
      <c r="B28" s="26">
        <v>3065</v>
      </c>
      <c r="C28" s="9">
        <f t="shared" si="20"/>
        <v>46.09715746728831</v>
      </c>
      <c r="D28" s="29">
        <v>3247</v>
      </c>
      <c r="E28" s="9">
        <f t="shared" si="21"/>
        <v>46.47201946472019</v>
      </c>
      <c r="F28" s="30">
        <f t="shared" si="22"/>
        <v>-5.605174006775485</v>
      </c>
      <c r="G28" s="29">
        <v>4975</v>
      </c>
      <c r="H28" s="30">
        <f t="shared" si="23"/>
        <v>12.906991827733819</v>
      </c>
      <c r="I28" s="29">
        <v>5318</v>
      </c>
      <c r="J28" s="30">
        <f t="shared" si="24"/>
        <v>13.41540324411594</v>
      </c>
      <c r="K28" s="30">
        <f t="shared" si="25"/>
        <v>-6.449793155321544</v>
      </c>
      <c r="L28" s="29">
        <v>6070837</v>
      </c>
      <c r="M28" s="9">
        <f t="shared" si="26"/>
        <v>7.141859453914129</v>
      </c>
      <c r="N28" s="29">
        <v>6423667</v>
      </c>
      <c r="O28" s="9">
        <f t="shared" si="27"/>
        <v>7.060948997651607</v>
      </c>
      <c r="P28" s="28">
        <f t="shared" si="28"/>
        <v>-5.492657075779306</v>
      </c>
      <c r="Q28" s="18" t="s">
        <v>16</v>
      </c>
    </row>
    <row r="29" spans="1:17" ht="13.5">
      <c r="A29" s="25" t="s">
        <v>17</v>
      </c>
      <c r="B29" s="26">
        <v>1672</v>
      </c>
      <c r="C29" s="9">
        <f t="shared" si="20"/>
        <v>25.146638592269515</v>
      </c>
      <c r="D29" s="29">
        <v>1761</v>
      </c>
      <c r="E29" s="9">
        <f t="shared" si="21"/>
        <v>25.203950193215974</v>
      </c>
      <c r="F29" s="30">
        <f t="shared" si="22"/>
        <v>-5.053946621237941</v>
      </c>
      <c r="G29" s="29">
        <v>5696</v>
      </c>
      <c r="H29" s="30">
        <f t="shared" si="23"/>
        <v>14.777532753923985</v>
      </c>
      <c r="I29" s="29">
        <v>6006</v>
      </c>
      <c r="J29" s="30">
        <f t="shared" si="24"/>
        <v>15.15098004591206</v>
      </c>
      <c r="K29" s="30">
        <f t="shared" si="25"/>
        <v>-5.161505161505161</v>
      </c>
      <c r="L29" s="29">
        <v>10341229</v>
      </c>
      <c r="M29" s="9">
        <f t="shared" si="26"/>
        <v>12.165637802290023</v>
      </c>
      <c r="N29" s="29">
        <v>10347495</v>
      </c>
      <c r="O29" s="9">
        <f t="shared" si="27"/>
        <v>11.374053861829236</v>
      </c>
      <c r="P29" s="28">
        <f t="shared" si="28"/>
        <v>-0.06055571904117585</v>
      </c>
      <c r="Q29" s="18" t="s">
        <v>17</v>
      </c>
    </row>
    <row r="30" spans="1:17" ht="13.5">
      <c r="A30" s="25" t="s">
        <v>18</v>
      </c>
      <c r="B30" s="26">
        <v>1112</v>
      </c>
      <c r="C30" s="9">
        <f t="shared" si="20"/>
        <v>16.724319446533315</v>
      </c>
      <c r="D30" s="29">
        <v>1148</v>
      </c>
      <c r="E30" s="9">
        <f t="shared" si="21"/>
        <v>16.430513811363962</v>
      </c>
      <c r="F30" s="30">
        <f t="shared" si="22"/>
        <v>-3.1358885017421585</v>
      </c>
      <c r="G30" s="29">
        <v>7086</v>
      </c>
      <c r="H30" s="30">
        <f t="shared" si="23"/>
        <v>18.383707355039565</v>
      </c>
      <c r="I30" s="29">
        <v>7314</v>
      </c>
      <c r="J30" s="30">
        <f t="shared" si="24"/>
        <v>18.450594081884915</v>
      </c>
      <c r="K30" s="30">
        <f t="shared" si="25"/>
        <v>-3.1173092698933544</v>
      </c>
      <c r="L30" s="29">
        <v>16036171</v>
      </c>
      <c r="M30" s="9">
        <f t="shared" si="26"/>
        <v>18.865286526542153</v>
      </c>
      <c r="N30" s="29">
        <v>16205073</v>
      </c>
      <c r="O30" s="9">
        <f t="shared" si="27"/>
        <v>17.81275305152355</v>
      </c>
      <c r="P30" s="28">
        <f t="shared" si="28"/>
        <v>-1.0422785506736005</v>
      </c>
      <c r="Q30" s="18" t="s">
        <v>18</v>
      </c>
    </row>
    <row r="31" spans="1:17" ht="13.5">
      <c r="A31" s="25" t="s">
        <v>19</v>
      </c>
      <c r="B31" s="26">
        <v>513</v>
      </c>
      <c r="C31" s="9">
        <f t="shared" si="20"/>
        <v>7.7154459317190565</v>
      </c>
      <c r="D31" s="29">
        <v>521</v>
      </c>
      <c r="E31" s="9">
        <f t="shared" si="21"/>
        <v>7.456705309861171</v>
      </c>
      <c r="F31" s="30">
        <f t="shared" si="22"/>
        <v>-1.5355086372360773</v>
      </c>
      <c r="G31" s="29">
        <v>6817</v>
      </c>
      <c r="H31" s="30">
        <f t="shared" si="23"/>
        <v>17.685821766766118</v>
      </c>
      <c r="I31" s="29">
        <v>6803</v>
      </c>
      <c r="J31" s="30">
        <f t="shared" si="24"/>
        <v>17.161524684039254</v>
      </c>
      <c r="K31" s="30">
        <f t="shared" si="25"/>
        <v>0.2057915625459401</v>
      </c>
      <c r="L31" s="29">
        <v>13927110</v>
      </c>
      <c r="M31" s="9">
        <f t="shared" si="26"/>
        <v>16.38414311225981</v>
      </c>
      <c r="N31" s="29">
        <v>13290818</v>
      </c>
      <c r="O31" s="9">
        <f t="shared" si="27"/>
        <v>14.609379352178426</v>
      </c>
      <c r="P31" s="28">
        <f t="shared" si="28"/>
        <v>4.787455520043977</v>
      </c>
      <c r="Q31" s="18" t="s">
        <v>19</v>
      </c>
    </row>
    <row r="32" spans="1:17" ht="13.5">
      <c r="A32" s="25" t="s">
        <v>20</v>
      </c>
      <c r="B32" s="26">
        <v>133</v>
      </c>
      <c r="C32" s="9">
        <f t="shared" si="20"/>
        <v>2.000300797112348</v>
      </c>
      <c r="D32" s="29">
        <v>153</v>
      </c>
      <c r="E32" s="9">
        <f t="shared" si="21"/>
        <v>2.18978102189781</v>
      </c>
      <c r="F32" s="9">
        <f t="shared" si="22"/>
        <v>-13.071895424836597</v>
      </c>
      <c r="G32" s="29">
        <v>3128</v>
      </c>
      <c r="H32" s="9">
        <f t="shared" si="23"/>
        <v>8.115190037618367</v>
      </c>
      <c r="I32" s="8">
        <v>3637</v>
      </c>
      <c r="J32" s="30">
        <f t="shared" si="24"/>
        <v>9.174844226936758</v>
      </c>
      <c r="K32" s="9">
        <f t="shared" si="25"/>
        <v>-13.995050866098438</v>
      </c>
      <c r="L32" s="29">
        <v>7264877</v>
      </c>
      <c r="M32" s="9">
        <f t="shared" si="26"/>
        <v>8.546553050917579</v>
      </c>
      <c r="N32" s="8">
        <v>10104583</v>
      </c>
      <c r="O32" s="9">
        <f t="shared" si="27"/>
        <v>11.10704294066574</v>
      </c>
      <c r="P32" s="28">
        <f t="shared" si="28"/>
        <v>-28.103148838502293</v>
      </c>
      <c r="Q32" s="18" t="s">
        <v>20</v>
      </c>
    </row>
    <row r="33" spans="1:17" ht="13.5">
      <c r="A33" s="25" t="s">
        <v>21</v>
      </c>
      <c r="B33" s="26">
        <v>83</v>
      </c>
      <c r="C33" s="9">
        <f t="shared" si="20"/>
        <v>1.2483080162430442</v>
      </c>
      <c r="D33" s="29">
        <v>94</v>
      </c>
      <c r="E33" s="9">
        <f t="shared" si="21"/>
        <v>1.3453556605123802</v>
      </c>
      <c r="F33" s="9">
        <f t="shared" si="22"/>
        <v>-11.702127659574472</v>
      </c>
      <c r="G33" s="29">
        <v>3092</v>
      </c>
      <c r="H33" s="9">
        <f t="shared" si="23"/>
        <v>8.021792709819692</v>
      </c>
      <c r="I33" s="8">
        <v>3485</v>
      </c>
      <c r="J33" s="30">
        <f t="shared" si="24"/>
        <v>8.79140284049343</v>
      </c>
      <c r="K33" s="9">
        <f t="shared" si="25"/>
        <v>-11.276901004304165</v>
      </c>
      <c r="L33" s="29">
        <v>7185138</v>
      </c>
      <c r="M33" s="9">
        <f t="shared" si="26"/>
        <v>8.452746425736295</v>
      </c>
      <c r="N33" s="8">
        <v>7831329</v>
      </c>
      <c r="O33" s="9">
        <f t="shared" si="27"/>
        <v>8.608262952115973</v>
      </c>
      <c r="P33" s="28">
        <f t="shared" si="28"/>
        <v>-8.251358102820092</v>
      </c>
      <c r="Q33" s="18" t="s">
        <v>21</v>
      </c>
    </row>
    <row r="34" spans="1:17" ht="13.5">
      <c r="A34" s="25" t="s">
        <v>22</v>
      </c>
      <c r="B34" s="26">
        <v>53</v>
      </c>
      <c r="C34" s="9">
        <f t="shared" si="20"/>
        <v>0.7971123477214619</v>
      </c>
      <c r="D34" s="29">
        <v>41</v>
      </c>
      <c r="E34" s="9">
        <f t="shared" si="21"/>
        <v>0.5868040646915701</v>
      </c>
      <c r="F34" s="9">
        <f t="shared" si="22"/>
        <v>29.26829268292684</v>
      </c>
      <c r="G34" s="29">
        <v>3480</v>
      </c>
      <c r="H34" s="9">
        <f t="shared" si="23"/>
        <v>9.028408353872097</v>
      </c>
      <c r="I34" s="8">
        <v>2739</v>
      </c>
      <c r="J34" s="30">
        <f t="shared" si="24"/>
        <v>6.909512878080775</v>
      </c>
      <c r="K34" s="9">
        <f t="shared" si="25"/>
        <v>27.053669222343913</v>
      </c>
      <c r="L34" s="29">
        <v>7326607</v>
      </c>
      <c r="M34" s="9">
        <f t="shared" si="26"/>
        <v>8.619173512328437</v>
      </c>
      <c r="N34" s="8">
        <v>5398298</v>
      </c>
      <c r="O34" s="9">
        <f t="shared" si="27"/>
        <v>5.933854736262742</v>
      </c>
      <c r="P34" s="28">
        <f t="shared" si="28"/>
        <v>35.72068455650282</v>
      </c>
      <c r="Q34" s="18" t="s">
        <v>22</v>
      </c>
    </row>
    <row r="35" spans="1:17" ht="13.5">
      <c r="A35" s="32" t="s">
        <v>23</v>
      </c>
      <c r="B35" s="33">
        <v>18</v>
      </c>
      <c r="C35" s="34">
        <f t="shared" si="20"/>
        <v>0.27071740111294934</v>
      </c>
      <c r="D35" s="35">
        <v>22</v>
      </c>
      <c r="E35" s="34">
        <f t="shared" si="21"/>
        <v>0.31487047373694005</v>
      </c>
      <c r="F35" s="34">
        <f t="shared" si="22"/>
        <v>-18.181818181818173</v>
      </c>
      <c r="G35" s="35">
        <v>4271</v>
      </c>
      <c r="H35" s="34">
        <f t="shared" si="23"/>
        <v>11.080555195226358</v>
      </c>
      <c r="I35" s="35">
        <v>4339</v>
      </c>
      <c r="J35" s="34">
        <f t="shared" si="24"/>
        <v>10.945737998536869</v>
      </c>
      <c r="K35" s="34">
        <f t="shared" si="25"/>
        <v>-1.5671813781977448</v>
      </c>
      <c r="L35" s="35">
        <v>16851622</v>
      </c>
      <c r="M35" s="34">
        <f t="shared" si="26"/>
        <v>19.82460011601157</v>
      </c>
      <c r="N35" s="35">
        <v>21373293</v>
      </c>
      <c r="O35" s="34">
        <f t="shared" si="27"/>
        <v>23.49370410777273</v>
      </c>
      <c r="P35" s="36">
        <f t="shared" si="28"/>
        <v>-21.155705861516054</v>
      </c>
      <c r="Q35" s="7" t="s">
        <v>24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　文</dc:creator>
  <cp:keywords/>
  <dc:description/>
  <cp:lastModifiedBy>川上　文</cp:lastModifiedBy>
  <dcterms:created xsi:type="dcterms:W3CDTF">1999-04-01T00:32:11Z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