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14405\Desktop\改訂版_産業連関表\"/>
    </mc:Choice>
  </mc:AlternateContent>
  <bookViews>
    <workbookView xWindow="0" yWindow="0" windowWidth="20490" windowHeight="6780"/>
  </bookViews>
  <sheets>
    <sheet name="取引基本表" sheetId="7" r:id="rId1"/>
    <sheet name="投入係数表" sheetId="8" r:id="rId2"/>
    <sheet name="（開放型）逆行列表" sheetId="9" r:id="rId3"/>
    <sheet name="（閉鎖型）逆行列表" sheetId="11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1" l="1"/>
  <c r="R8" i="11"/>
  <c r="R7" i="11"/>
  <c r="R6" i="11"/>
  <c r="D20" i="11"/>
  <c r="R7" i="9"/>
  <c r="R18" i="11" l="1"/>
  <c r="R17" i="11"/>
  <c r="R16" i="11"/>
  <c r="R15" i="11"/>
  <c r="R14" i="11"/>
  <c r="R13" i="11"/>
  <c r="R12" i="11"/>
  <c r="R11" i="11"/>
  <c r="R1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R8" i="9"/>
  <c r="R9" i="9"/>
  <c r="R10" i="9"/>
  <c r="R11" i="9"/>
  <c r="R12" i="9"/>
  <c r="R13" i="9"/>
  <c r="R14" i="9"/>
  <c r="R15" i="9"/>
  <c r="R16" i="9"/>
  <c r="R17" i="9"/>
  <c r="R18" i="9"/>
  <c r="R6" i="9"/>
  <c r="E20" i="9"/>
  <c r="F20" i="9"/>
  <c r="G20" i="9"/>
  <c r="H20" i="9"/>
  <c r="I20" i="9"/>
  <c r="J20" i="9"/>
  <c r="K20" i="9"/>
  <c r="L20" i="9"/>
  <c r="M20" i="9"/>
  <c r="N20" i="9"/>
  <c r="O20" i="9"/>
  <c r="P20" i="9"/>
  <c r="D20" i="9"/>
  <c r="D23" i="9" l="1"/>
  <c r="I21" i="9" s="1"/>
  <c r="U6" i="11"/>
  <c r="U6" i="9"/>
  <c r="S6" i="9" s="1"/>
  <c r="D23" i="11"/>
  <c r="F21" i="9" l="1"/>
  <c r="N21" i="9"/>
  <c r="K21" i="9"/>
  <c r="I21" i="11"/>
  <c r="D21" i="11"/>
  <c r="S6" i="11"/>
  <c r="S7" i="11"/>
  <c r="S8" i="11"/>
  <c r="N21" i="11"/>
  <c r="F21" i="11"/>
  <c r="S16" i="11"/>
  <c r="S14" i="11"/>
  <c r="S9" i="11"/>
  <c r="S12" i="11"/>
  <c r="S10" i="11"/>
  <c r="S15" i="11"/>
  <c r="S17" i="11"/>
  <c r="S11" i="11"/>
  <c r="S18" i="11"/>
  <c r="S13" i="11"/>
  <c r="H21" i="9"/>
  <c r="S13" i="9"/>
  <c r="S14" i="9"/>
  <c r="M21" i="9"/>
  <c r="J21" i="9"/>
  <c r="O21" i="9"/>
  <c r="L21" i="9"/>
  <c r="S18" i="9"/>
  <c r="P21" i="9"/>
  <c r="E21" i="9"/>
  <c r="S11" i="9"/>
  <c r="D21" i="9"/>
  <c r="G21" i="9"/>
  <c r="H21" i="11"/>
  <c r="G21" i="11"/>
  <c r="E21" i="11"/>
  <c r="S16" i="9"/>
  <c r="S7" i="9"/>
  <c r="P21" i="11"/>
  <c r="J21" i="11"/>
  <c r="O21" i="11"/>
  <c r="M21" i="11"/>
  <c r="S8" i="9"/>
  <c r="S15" i="9"/>
  <c r="S9" i="9"/>
  <c r="L21" i="11"/>
  <c r="K21" i="11"/>
  <c r="S10" i="9"/>
  <c r="S12" i="9"/>
  <c r="S17" i="9"/>
</calcChain>
</file>

<file path=xl/sharedStrings.xml><?xml version="1.0" encoding="utf-8"?>
<sst xmlns="http://schemas.openxmlformats.org/spreadsheetml/2006/main" count="258" uniqueCount="59">
  <si>
    <t>分類不明</t>
  </si>
  <si>
    <t>内生部門計</t>
  </si>
  <si>
    <t>家計外消費支出（列）</t>
  </si>
  <si>
    <t>市内総固定資本形成（公的）</t>
  </si>
  <si>
    <t>市内総固定資本形成（民間）</t>
  </si>
  <si>
    <t>在庫純増</t>
    <rPh sb="0" eb="2">
      <t>ザイコ</t>
    </rPh>
    <rPh sb="2" eb="4">
      <t>ジュンゾウ</t>
    </rPh>
    <phoneticPr fontId="2"/>
  </si>
  <si>
    <t>移輸出計</t>
    <rPh sb="0" eb="1">
      <t>イ</t>
    </rPh>
    <rPh sb="1" eb="3">
      <t>ユシュツ</t>
    </rPh>
    <rPh sb="3" eb="4">
      <t>ケイ</t>
    </rPh>
    <phoneticPr fontId="2"/>
  </si>
  <si>
    <t>最終需要計</t>
  </si>
  <si>
    <t>需要合計</t>
  </si>
  <si>
    <t>最終需要部門計</t>
  </si>
  <si>
    <t>市内生産額</t>
  </si>
  <si>
    <t>家計外支出</t>
    <rPh sb="0" eb="2">
      <t>カケイ</t>
    </rPh>
    <rPh sb="2" eb="3">
      <t>ガイ</t>
    </rPh>
    <rPh sb="3" eb="5">
      <t>シシュツ</t>
    </rPh>
    <phoneticPr fontId="2"/>
  </si>
  <si>
    <t>営業余剰</t>
  </si>
  <si>
    <t>資本減耗引当</t>
  </si>
  <si>
    <t>間接税（関税・輸入品商品税を除く。）</t>
    <phoneticPr fontId="2"/>
  </si>
  <si>
    <t>（控除）経常補助金</t>
    <phoneticPr fontId="2"/>
  </si>
  <si>
    <t>粗付加価値部門計</t>
  </si>
  <si>
    <t>総生産額</t>
    <rPh sb="0" eb="4">
      <t>ソウセイサンガク</t>
    </rPh>
    <phoneticPr fontId="2"/>
  </si>
  <si>
    <t>（単位：100万円）</t>
    <rPh sb="1" eb="3">
      <t>タンイ</t>
    </rPh>
    <rPh sb="7" eb="9">
      <t>マンエン</t>
    </rPh>
    <phoneticPr fontId="5"/>
  </si>
  <si>
    <t>雇用者所得</t>
    <phoneticPr fontId="2"/>
  </si>
  <si>
    <t>取引基本表（生産者価格評価表）</t>
    <rPh sb="0" eb="2">
      <t>トリヒキ</t>
    </rPh>
    <rPh sb="2" eb="4">
      <t>キホン</t>
    </rPh>
    <rPh sb="4" eb="5">
      <t>ヒョウ</t>
    </rPh>
    <rPh sb="6" eb="9">
      <t>セイサンシャ</t>
    </rPh>
    <rPh sb="9" eb="11">
      <t>カカク</t>
    </rPh>
    <rPh sb="11" eb="13">
      <t>ヒョウカ</t>
    </rPh>
    <rPh sb="13" eb="14">
      <t>ヒョウ</t>
    </rPh>
    <phoneticPr fontId="6"/>
  </si>
  <si>
    <r>
      <t>逆行列表（開放型）　［Ｉ－［Ｉ－Ｍ＾］Ａ］</t>
    </r>
    <r>
      <rPr>
        <b/>
        <vertAlign val="superscript"/>
        <sz val="11"/>
        <rFont val="ＭＳ Ｐゴシック"/>
        <family val="3"/>
        <charset val="128"/>
      </rPr>
      <t>-1</t>
    </r>
    <rPh sb="0" eb="3">
      <t>ギャクギョウレツ</t>
    </rPh>
    <rPh sb="3" eb="4">
      <t>ヒョウ</t>
    </rPh>
    <rPh sb="5" eb="8">
      <t>カイホウガタ</t>
    </rPh>
    <phoneticPr fontId="2"/>
  </si>
  <si>
    <r>
      <t>逆行列表（閉鎖型）　［Ｉ－Ａ］</t>
    </r>
    <r>
      <rPr>
        <b/>
        <vertAlign val="superscript"/>
        <sz val="11"/>
        <rFont val="ＭＳ Ｐゴシック"/>
        <family val="3"/>
        <charset val="128"/>
      </rPr>
      <t>-1</t>
    </r>
    <rPh sb="0" eb="3">
      <t>ギャクギョウレツ</t>
    </rPh>
    <rPh sb="3" eb="4">
      <t>ヒョウ</t>
    </rPh>
    <rPh sb="5" eb="7">
      <t>ヘイサ</t>
    </rPh>
    <rPh sb="7" eb="8">
      <t>ガタ</t>
    </rPh>
    <phoneticPr fontId="2"/>
  </si>
  <si>
    <t>列和</t>
    <rPh sb="0" eb="1">
      <t>レツ</t>
    </rPh>
    <rPh sb="1" eb="2">
      <t>ワ</t>
    </rPh>
    <phoneticPr fontId="2"/>
  </si>
  <si>
    <t>影響力係数</t>
    <rPh sb="0" eb="3">
      <t>エイキョウリョク</t>
    </rPh>
    <rPh sb="3" eb="5">
      <t>ケイスウ</t>
    </rPh>
    <phoneticPr fontId="2"/>
  </si>
  <si>
    <t>行和</t>
    <rPh sb="0" eb="1">
      <t>ギョウ</t>
    </rPh>
    <rPh sb="1" eb="2">
      <t>ワ</t>
    </rPh>
    <phoneticPr fontId="2"/>
  </si>
  <si>
    <t>感応度係数</t>
    <rPh sb="0" eb="3">
      <t>カンノウド</t>
    </rPh>
    <rPh sb="3" eb="5">
      <t>ケイスウ</t>
    </rPh>
    <phoneticPr fontId="2"/>
  </si>
  <si>
    <t>列和平均</t>
    <rPh sb="0" eb="1">
      <t>レツ</t>
    </rPh>
    <rPh sb="1" eb="2">
      <t>ワ</t>
    </rPh>
    <rPh sb="2" eb="4">
      <t>ヘイキン</t>
    </rPh>
    <phoneticPr fontId="2"/>
  </si>
  <si>
    <t>行和平均</t>
    <rPh sb="0" eb="1">
      <t>ギョウ</t>
    </rPh>
    <rPh sb="1" eb="2">
      <t>ワ</t>
    </rPh>
    <rPh sb="2" eb="4">
      <t>ヘイキン</t>
    </rPh>
    <phoneticPr fontId="2"/>
  </si>
  <si>
    <t>農林漁業</t>
  </si>
  <si>
    <t>鉱業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</si>
  <si>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</si>
  <si>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</si>
  <si>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</si>
  <si>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</si>
  <si>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</si>
  <si>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</si>
  <si>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</si>
  <si>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</si>
  <si>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</si>
  <si>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</si>
  <si>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</si>
  <si>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</si>
  <si>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</si>
  <si>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製造業</t>
  </si>
  <si>
    <t>建設　　　　　　　　</t>
  </si>
  <si>
    <t>電力・ガス・水道</t>
  </si>
  <si>
    <t>商業　　　　　　　　</t>
  </si>
  <si>
    <t>金融・保険　　　　　</t>
  </si>
  <si>
    <t>不動産　　　　　　　</t>
  </si>
  <si>
    <t>運輸・郵便　　　</t>
  </si>
  <si>
    <t>情報通信</t>
  </si>
  <si>
    <t>公務　　　　　　　　</t>
  </si>
  <si>
    <t>サービス</t>
  </si>
  <si>
    <t>民間消費
支出</t>
    <phoneticPr fontId="2"/>
  </si>
  <si>
    <t>一般政府
消費支出</t>
    <rPh sb="0" eb="2">
      <t>イッパン</t>
    </rPh>
    <rPh sb="2" eb="4">
      <t>セイフ</t>
    </rPh>
    <rPh sb="5" eb="7">
      <t>ショウヒ</t>
    </rPh>
    <rPh sb="7" eb="9">
      <t>シシュツ</t>
    </rPh>
    <phoneticPr fontId="2"/>
  </si>
  <si>
    <t>市内最終
需要計</t>
    <phoneticPr fontId="2"/>
  </si>
  <si>
    <t>市内需要
合計</t>
    <phoneticPr fontId="2"/>
  </si>
  <si>
    <t>（控除）
移輸入計</t>
    <rPh sb="5" eb="6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</si>
</sst>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"/>
    <numFmt numFmtId="177" formatCode="0.000000_);[Red]\(0.000000\)"/>
    <numFmt numFmtId="178" formatCode="0.00000_ "/>
    <numFmt numFmtId="179" formatCode="#,##0_);[Red]\(#,##0\)"/>
    <numFmt numFmtId="180" formatCode="0.0%"/>
    <numFmt numFmtId="181" formatCode="#,##0_ ;[Red]\-#,##0\ "/>
    <numFmt numFmtId="182" formatCode="0.00000_ ;[Red]\-0.00000\ "/>
    <numFmt numFmtId="183" formatCode="#,##0.0_ "/>
    <numFmt numFmtId="184" formatCode="#,##0.0000_ ;[Red]\-#,##0.0000\ "/>
    <numFmt numFmtId="185" formatCode="#,##0.00000_ ;[Red]\-#,##0.00000\ "/>
    <numFmt numFmtId="186" formatCode="0.00000_);[Red]\(0.00000\)"/>
    <numFmt numFmtId="187" formatCode="#,##0.000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vertAlign val="superscript"/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111">
    <xf numFmtId="0" fontId="0" fillId="0" borderId="0" xfId="0">
      <alignment vertical="center"/>
    </xf>
    <xf numFmtId="177" fontId="7" fillId="0" borderId="0" xfId="3" applyNumberFormat="1" applyFont="1" applyBorder="1" applyAlignment="1">
      <alignment vertical="center"/>
    </xf>
    <xf numFmtId="49" fontId="10" fillId="0" borderId="0" xfId="0" applyNumberFormat="1" applyFont="1" applyAlignment="1"/>
    <xf numFmtId="0" fontId="10" fillId="0" borderId="0" xfId="0" applyFont="1" applyAlignment="1"/>
    <xf numFmtId="181" fontId="12" fillId="0" borderId="0" xfId="1" applyNumberFormat="1" applyFont="1" applyFill="1">
      <alignment vertical="center"/>
    </xf>
    <xf numFmtId="181" fontId="10" fillId="0" borderId="0" xfId="0" applyNumberFormat="1" applyFont="1" applyAlignment="1"/>
    <xf numFmtId="179" fontId="10" fillId="0" borderId="0" xfId="0" applyNumberFormat="1" applyFont="1" applyAlignment="1"/>
    <xf numFmtId="0" fontId="10" fillId="0" borderId="0" xfId="0" applyFont="1" applyAlignment="1">
      <alignment wrapText="1"/>
    </xf>
    <xf numFmtId="49" fontId="8" fillId="0" borderId="0" xfId="0" applyNumberFormat="1" applyFont="1" applyAlignment="1">
      <alignment horizontal="right"/>
    </xf>
    <xf numFmtId="177" fontId="7" fillId="0" borderId="5" xfId="3" applyNumberFormat="1" applyFont="1" applyBorder="1" applyAlignment="1">
      <alignment vertical="center"/>
    </xf>
    <xf numFmtId="0" fontId="0" fillId="0" borderId="26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49" fontId="10" fillId="0" borderId="28" xfId="0" applyNumberFormat="1" applyFont="1" applyBorder="1" applyAlignment="1"/>
    <xf numFmtId="49" fontId="8" fillId="2" borderId="2" xfId="0" applyNumberFormat="1" applyFont="1" applyFill="1" applyBorder="1" applyAlignment="1">
      <alignment horizontal="right"/>
    </xf>
    <xf numFmtId="49" fontId="10" fillId="2" borderId="23" xfId="0" applyNumberFormat="1" applyFont="1" applyFill="1" applyBorder="1" applyAlignment="1"/>
    <xf numFmtId="49" fontId="8" fillId="2" borderId="20" xfId="0" applyNumberFormat="1" applyFont="1" applyFill="1" applyBorder="1" applyAlignment="1">
      <alignment horizontal="right"/>
    </xf>
    <xf numFmtId="49" fontId="10" fillId="2" borderId="24" xfId="0" applyNumberFormat="1" applyFont="1" applyFill="1" applyBorder="1" applyAlignment="1"/>
    <xf numFmtId="49" fontId="10" fillId="4" borderId="0" xfId="0" applyNumberFormat="1" applyFont="1" applyFill="1" applyAlignment="1"/>
    <xf numFmtId="0" fontId="10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185" fontId="10" fillId="0" borderId="0" xfId="0" applyNumberFormat="1" applyFont="1" applyAlignment="1"/>
    <xf numFmtId="0" fontId="4" fillId="0" borderId="1" xfId="0" applyFont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Alignment="1"/>
    <xf numFmtId="49" fontId="10" fillId="0" borderId="0" xfId="0" applyNumberFormat="1" applyFont="1" applyAlignment="1">
      <alignment horizontal="right"/>
    </xf>
    <xf numFmtId="49" fontId="10" fillId="2" borderId="2" xfId="0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0" fontId="10" fillId="0" borderId="12" xfId="0" applyNumberFormat="1" applyFont="1" applyBorder="1" applyAlignment="1"/>
    <xf numFmtId="0" fontId="10" fillId="0" borderId="1" xfId="0" applyNumberFormat="1" applyFont="1" applyBorder="1" applyAlignment="1"/>
    <xf numFmtId="49" fontId="10" fillId="2" borderId="20" xfId="0" applyNumberFormat="1" applyFont="1" applyFill="1" applyBorder="1" applyAlignment="1">
      <alignment horizontal="right"/>
    </xf>
    <xf numFmtId="0" fontId="12" fillId="0" borderId="21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49" fontId="10" fillId="0" borderId="15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79" fontId="12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25" xfId="0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8" xfId="0" applyFont="1" applyBorder="1">
      <alignment vertical="center"/>
    </xf>
    <xf numFmtId="0" fontId="10" fillId="0" borderId="3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0" fontId="12" fillId="0" borderId="26" xfId="0" applyFont="1" applyFill="1" applyBorder="1" applyAlignment="1">
      <alignment vertical="center" shrinkToFit="1"/>
    </xf>
    <xf numFmtId="181" fontId="12" fillId="0" borderId="26" xfId="0" applyNumberFormat="1" applyFont="1" applyFill="1" applyBorder="1" applyAlignment="1">
      <alignment vertical="center" shrinkToFit="1"/>
    </xf>
    <xf numFmtId="0" fontId="10" fillId="0" borderId="7" xfId="0" applyNumberFormat="1" applyFont="1" applyBorder="1" applyAlignment="1">
      <alignment horizontal="right"/>
    </xf>
    <xf numFmtId="181" fontId="12" fillId="0" borderId="27" xfId="0" applyNumberFormat="1" applyFont="1" applyFill="1" applyBorder="1" applyAlignment="1">
      <alignment vertical="center" shrinkToFit="1"/>
    </xf>
    <xf numFmtId="0" fontId="10" fillId="0" borderId="18" xfId="0" applyNumberFormat="1" applyFont="1" applyBorder="1" applyAlignment="1">
      <alignment horizontal="right"/>
    </xf>
    <xf numFmtId="0" fontId="12" fillId="0" borderId="29" xfId="0" applyFont="1" applyBorder="1" applyAlignment="1">
      <alignment vertical="center" shrinkToFit="1"/>
    </xf>
    <xf numFmtId="0" fontId="10" fillId="0" borderId="32" xfId="0" applyNumberFormat="1" applyFont="1" applyFill="1" applyBorder="1" applyAlignment="1">
      <alignment horizontal="right"/>
    </xf>
    <xf numFmtId="0" fontId="12" fillId="0" borderId="6" xfId="0" applyFont="1" applyBorder="1" applyAlignment="1">
      <alignment vertical="center" shrinkToFit="1"/>
    </xf>
    <xf numFmtId="181" fontId="11" fillId="0" borderId="0" xfId="0" applyNumberFormat="1" applyFont="1" applyFill="1" applyBorder="1" applyAlignment="1">
      <alignment vertical="center" shrinkToFit="1"/>
    </xf>
    <xf numFmtId="181" fontId="11" fillId="0" borderId="3" xfId="0" applyNumberFormat="1" applyFont="1" applyFill="1" applyBorder="1" applyAlignment="1">
      <alignment vertical="center" shrinkToFit="1"/>
    </xf>
    <xf numFmtId="181" fontId="11" fillId="0" borderId="19" xfId="0" applyNumberFormat="1" applyFont="1" applyFill="1" applyBorder="1" applyAlignment="1">
      <alignment vertical="center" shrinkToFit="1"/>
    </xf>
    <xf numFmtId="181" fontId="11" fillId="0" borderId="33" xfId="0" applyNumberFormat="1" applyFont="1" applyFill="1" applyBorder="1" applyAlignment="1">
      <alignment vertical="center" shrinkToFit="1"/>
    </xf>
    <xf numFmtId="181" fontId="11" fillId="0" borderId="4" xfId="0" applyNumberFormat="1" applyFont="1" applyFill="1" applyBorder="1" applyAlignment="1">
      <alignment vertical="center" shrinkToFit="1"/>
    </xf>
    <xf numFmtId="181" fontId="11" fillId="0" borderId="2" xfId="0" applyNumberFormat="1" applyFont="1" applyFill="1" applyBorder="1" applyAlignment="1">
      <alignment vertical="center" shrinkToFit="1"/>
    </xf>
    <xf numFmtId="181" fontId="11" fillId="0" borderId="14" xfId="0" applyNumberFormat="1" applyFont="1" applyFill="1" applyBorder="1" applyAlignment="1">
      <alignment vertical="center" shrinkToFit="1"/>
    </xf>
    <xf numFmtId="181" fontId="11" fillId="0" borderId="34" xfId="0" applyNumberFormat="1" applyFont="1" applyFill="1" applyBorder="1" applyAlignment="1">
      <alignment vertical="center" shrinkToFit="1"/>
    </xf>
    <xf numFmtId="181" fontId="11" fillId="0" borderId="9" xfId="0" applyNumberFormat="1" applyFont="1" applyFill="1" applyBorder="1" applyAlignment="1">
      <alignment vertical="center" shrinkToFit="1"/>
    </xf>
    <xf numFmtId="181" fontId="11" fillId="0" borderId="10" xfId="0" applyNumberFormat="1" applyFont="1" applyFill="1" applyBorder="1" applyAlignment="1">
      <alignment vertical="center" shrinkToFit="1"/>
    </xf>
    <xf numFmtId="181" fontId="11" fillId="0" borderId="16" xfId="0" applyNumberFormat="1" applyFont="1" applyFill="1" applyBorder="1" applyAlignment="1">
      <alignment vertical="center" shrinkToFit="1"/>
    </xf>
    <xf numFmtId="181" fontId="11" fillId="0" borderId="13" xfId="0" applyNumberFormat="1" applyFont="1" applyFill="1" applyBorder="1" applyAlignment="1">
      <alignment vertical="center" shrinkToFit="1"/>
    </xf>
    <xf numFmtId="181" fontId="11" fillId="0" borderId="8" xfId="0" applyNumberFormat="1" applyFont="1" applyFill="1" applyBorder="1" applyAlignment="1">
      <alignment vertical="center" shrinkToFit="1"/>
    </xf>
    <xf numFmtId="181" fontId="11" fillId="0" borderId="22" xfId="0" applyNumberFormat="1" applyFont="1" applyFill="1" applyBorder="1" applyAlignment="1">
      <alignment vertical="center" shrinkToFit="1"/>
    </xf>
    <xf numFmtId="181" fontId="11" fillId="0" borderId="6" xfId="0" applyNumberFormat="1" applyFont="1" applyFill="1" applyBorder="1" applyAlignment="1">
      <alignment vertical="center" shrinkToFit="1"/>
    </xf>
    <xf numFmtId="181" fontId="11" fillId="0" borderId="17" xfId="0" applyNumberFormat="1" applyFont="1" applyFill="1" applyBorder="1" applyAlignment="1">
      <alignment vertical="center" shrinkToFit="1"/>
    </xf>
    <xf numFmtId="181" fontId="10" fillId="0" borderId="0" xfId="0" applyNumberFormat="1" applyFont="1" applyBorder="1" applyAlignment="1">
      <alignment shrinkToFit="1"/>
    </xf>
    <xf numFmtId="181" fontId="10" fillId="0" borderId="0" xfId="0" applyNumberFormat="1" applyFont="1" applyAlignment="1">
      <alignment shrinkToFit="1"/>
    </xf>
    <xf numFmtId="180" fontId="10" fillId="0" borderId="0" xfId="0" applyNumberFormat="1" applyFont="1" applyAlignment="1">
      <alignment shrinkToFit="1"/>
    </xf>
    <xf numFmtId="181" fontId="11" fillId="0" borderId="12" xfId="0" applyNumberFormat="1" applyFont="1" applyFill="1" applyBorder="1" applyAlignment="1">
      <alignment vertical="center" shrinkToFit="1"/>
    </xf>
    <xf numFmtId="181" fontId="11" fillId="0" borderId="1" xfId="0" applyNumberFormat="1" applyFont="1" applyFill="1" applyBorder="1" applyAlignment="1">
      <alignment vertical="center" shrinkToFit="1"/>
    </xf>
    <xf numFmtId="181" fontId="11" fillId="0" borderId="11" xfId="0" applyNumberFormat="1" applyFont="1" applyFill="1" applyBorder="1" applyAlignment="1">
      <alignment vertical="center" shrinkToFit="1"/>
    </xf>
    <xf numFmtId="181" fontId="12" fillId="0" borderId="0" xfId="0" applyNumberFormat="1" applyFont="1" applyAlignment="1">
      <alignment horizontal="right" vertical="center" shrinkToFit="1"/>
    </xf>
    <xf numFmtId="181" fontId="10" fillId="0" borderId="0" xfId="0" quotePrefix="1" applyNumberFormat="1" applyFont="1" applyAlignment="1">
      <alignment horizontal="left" shrinkToFit="1"/>
    </xf>
    <xf numFmtId="181" fontId="12" fillId="0" borderId="0" xfId="0" applyNumberFormat="1" applyFont="1" applyAlignment="1">
      <alignment vertical="center" shrinkToFit="1"/>
    </xf>
    <xf numFmtId="181" fontId="11" fillId="0" borderId="21" xfId="0" applyNumberFormat="1" applyFont="1" applyFill="1" applyBorder="1" applyAlignment="1">
      <alignment vertical="center" shrinkToFit="1"/>
    </xf>
    <xf numFmtId="181" fontId="11" fillId="0" borderId="7" xfId="0" applyNumberFormat="1" applyFont="1" applyFill="1" applyBorder="1" applyAlignment="1">
      <alignment vertical="center" shrinkToFit="1"/>
    </xf>
    <xf numFmtId="181" fontId="11" fillId="0" borderId="15" xfId="0" applyNumberFormat="1" applyFont="1" applyFill="1" applyBorder="1" applyAlignment="1">
      <alignment vertical="center" shrinkToFit="1"/>
    </xf>
    <xf numFmtId="181" fontId="11" fillId="0" borderId="30" xfId="0" applyNumberFormat="1" applyFont="1" applyFill="1" applyBorder="1" applyAlignment="1">
      <alignment vertical="center" shrinkToFit="1"/>
    </xf>
    <xf numFmtId="181" fontId="11" fillId="0" borderId="18" xfId="0" applyNumberFormat="1" applyFont="1" applyFill="1" applyBorder="1" applyAlignment="1">
      <alignment vertical="center" shrinkToFit="1"/>
    </xf>
    <xf numFmtId="181" fontId="11" fillId="0" borderId="31" xfId="0" applyNumberFormat="1" applyFont="1" applyFill="1" applyBorder="1" applyAlignment="1">
      <alignment vertical="center" shrinkToFit="1"/>
    </xf>
    <xf numFmtId="184" fontId="10" fillId="0" borderId="3" xfId="0" applyNumberFormat="1" applyFont="1" applyBorder="1" applyAlignment="1">
      <alignment shrinkToFit="1"/>
    </xf>
    <xf numFmtId="182" fontId="10" fillId="0" borderId="12" xfId="0" applyNumberFormat="1" applyFont="1" applyBorder="1" applyAlignment="1">
      <alignment shrinkToFit="1"/>
    </xf>
    <xf numFmtId="182" fontId="10" fillId="0" borderId="1" xfId="0" applyNumberFormat="1" applyFont="1" applyBorder="1" applyAlignment="1">
      <alignment shrinkToFit="1"/>
    </xf>
    <xf numFmtId="185" fontId="11" fillId="0" borderId="9" xfId="0" applyNumberFormat="1" applyFont="1" applyFill="1" applyBorder="1" applyAlignment="1">
      <alignment vertical="center" shrinkToFit="1"/>
    </xf>
    <xf numFmtId="185" fontId="11" fillId="0" borderId="10" xfId="0" applyNumberFormat="1" applyFont="1" applyFill="1" applyBorder="1" applyAlignment="1">
      <alignment vertical="center" shrinkToFit="1"/>
    </xf>
    <xf numFmtId="185" fontId="11" fillId="0" borderId="8" xfId="0" applyNumberFormat="1" applyFont="1" applyFill="1" applyBorder="1" applyAlignment="1">
      <alignment vertical="center" shrinkToFit="1"/>
    </xf>
    <xf numFmtId="185" fontId="11" fillId="0" borderId="22" xfId="0" applyNumberFormat="1" applyFont="1" applyFill="1" applyBorder="1" applyAlignment="1">
      <alignment vertical="center" shrinkToFit="1"/>
    </xf>
    <xf numFmtId="185" fontId="11" fillId="0" borderId="6" xfId="0" applyNumberFormat="1" applyFont="1" applyFill="1" applyBorder="1" applyAlignment="1">
      <alignment vertical="center" shrinkToFit="1"/>
    </xf>
    <xf numFmtId="185" fontId="11" fillId="0" borderId="12" xfId="0" applyNumberFormat="1" applyFont="1" applyFill="1" applyBorder="1" applyAlignment="1">
      <alignment vertical="center" shrinkToFit="1"/>
    </xf>
    <xf numFmtId="185" fontId="11" fillId="0" borderId="1" xfId="0" applyNumberFormat="1" applyFont="1" applyFill="1" applyBorder="1" applyAlignment="1">
      <alignment vertical="center" shrinkToFit="1"/>
    </xf>
    <xf numFmtId="185" fontId="11" fillId="0" borderId="21" xfId="0" applyNumberFormat="1" applyFont="1" applyFill="1" applyBorder="1" applyAlignment="1">
      <alignment vertical="center" shrinkToFit="1"/>
    </xf>
    <xf numFmtId="185" fontId="11" fillId="0" borderId="7" xfId="0" applyNumberFormat="1" applyFont="1" applyFill="1" applyBorder="1" applyAlignment="1">
      <alignment vertical="center" shrinkToFit="1"/>
    </xf>
    <xf numFmtId="185" fontId="11" fillId="0" borderId="30" xfId="0" applyNumberFormat="1" applyFont="1" applyFill="1" applyBorder="1" applyAlignment="1">
      <alignment vertical="center" shrinkToFit="1"/>
    </xf>
    <xf numFmtId="185" fontId="11" fillId="0" borderId="18" xfId="0" applyNumberFormat="1" applyFont="1" applyFill="1" applyBorder="1" applyAlignment="1">
      <alignment vertical="center" shrinkToFit="1"/>
    </xf>
    <xf numFmtId="178" fontId="10" fillId="0" borderId="12" xfId="0" applyNumberFormat="1" applyFont="1" applyBorder="1" applyAlignment="1">
      <alignment shrinkToFit="1"/>
    </xf>
    <xf numFmtId="178" fontId="10" fillId="0" borderId="1" xfId="0" applyNumberFormat="1" applyFont="1" applyBorder="1" applyAlignment="1">
      <alignment shrinkToFit="1"/>
    </xf>
    <xf numFmtId="0" fontId="10" fillId="0" borderId="0" xfId="0" applyFont="1" applyAlignment="1">
      <alignment shrinkToFit="1"/>
    </xf>
    <xf numFmtId="186" fontId="10" fillId="0" borderId="0" xfId="0" applyNumberFormat="1" applyFont="1" applyAlignment="1">
      <alignment shrinkToFit="1"/>
    </xf>
    <xf numFmtId="186" fontId="10" fillId="4" borderId="0" xfId="0" applyNumberFormat="1" applyFont="1" applyFill="1" applyAlignment="1">
      <alignment shrinkToFit="1"/>
    </xf>
    <xf numFmtId="176" fontId="10" fillId="0" borderId="0" xfId="0" applyNumberFormat="1" applyFont="1" applyAlignment="1">
      <alignment shrinkToFit="1"/>
    </xf>
    <xf numFmtId="187" fontId="10" fillId="0" borderId="0" xfId="0" applyNumberFormat="1" applyFont="1" applyAlignment="1">
      <alignment shrinkToFit="1"/>
    </xf>
    <xf numFmtId="183" fontId="10" fillId="0" borderId="0" xfId="0" applyNumberFormat="1" applyFont="1" applyAlignment="1">
      <alignment shrinkToFit="1"/>
    </xf>
    <xf numFmtId="178" fontId="10" fillId="0" borderId="0" xfId="0" applyNumberFormat="1" applyFont="1" applyAlignment="1">
      <alignment shrinkToFit="1"/>
    </xf>
    <xf numFmtId="178" fontId="10" fillId="3" borderId="0" xfId="0" applyNumberFormat="1" applyFont="1" applyFill="1" applyAlignment="1">
      <alignment shrinkToFi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7"/>
  <sheetViews>
    <sheetView showGridLines="0" tabSelected="1" zoomScaleNormal="100" workbookViewId="0">
      <selection activeCell="G9" sqref="G9"/>
    </sheetView>
  </sheetViews>
  <sheetFormatPr defaultColWidth="9.625" defaultRowHeight="12" x14ac:dyDescent="0.15"/>
  <cols>
    <col min="1" max="1" width="1" style="3" customWidth="1"/>
    <col min="2" max="2" width="3.375" style="27" customWidth="1"/>
    <col min="3" max="3" width="33.25" style="2" bestFit="1" customWidth="1"/>
    <col min="4" max="28" width="9" style="3" customWidth="1"/>
    <col min="29" max="29" width="10" style="3" customWidth="1"/>
    <col min="30" max="30" width="9" style="3" customWidth="1"/>
    <col min="31" max="31" width="9" style="6" customWidth="1"/>
    <col min="32" max="32" width="11" style="3" customWidth="1"/>
    <col min="33" max="34" width="9.625" style="3"/>
    <col min="35" max="35" width="11.625" style="3" bestFit="1" customWidth="1"/>
    <col min="36" max="16384" width="9.625" style="3"/>
  </cols>
  <sheetData>
    <row r="2" spans="1:33" x14ac:dyDescent="0.15">
      <c r="A2" s="26" t="s">
        <v>20</v>
      </c>
      <c r="B2" s="3"/>
    </row>
    <row r="3" spans="1:33" x14ac:dyDescent="0.15">
      <c r="AE3" s="25" t="s">
        <v>18</v>
      </c>
      <c r="AG3" s="4"/>
    </row>
    <row r="4" spans="1:33" s="2" customFormat="1" x14ac:dyDescent="0.15">
      <c r="B4" s="28"/>
      <c r="C4" s="14"/>
      <c r="D4" s="29" t="s">
        <v>31</v>
      </c>
      <c r="E4" s="30" t="s">
        <v>32</v>
      </c>
      <c r="F4" s="30" t="s">
        <v>33</v>
      </c>
      <c r="G4" s="30" t="s">
        <v>34</v>
      </c>
      <c r="H4" s="30" t="s">
        <v>35</v>
      </c>
      <c r="I4" s="30" t="s">
        <v>36</v>
      </c>
      <c r="J4" s="30" t="s">
        <v>37</v>
      </c>
      <c r="K4" s="30" t="s">
        <v>38</v>
      </c>
      <c r="L4" s="30" t="s">
        <v>39</v>
      </c>
      <c r="M4" s="30" t="s">
        <v>40</v>
      </c>
      <c r="N4" s="30" t="s">
        <v>41</v>
      </c>
      <c r="O4" s="30" t="s">
        <v>42</v>
      </c>
      <c r="P4" s="30" t="s">
        <v>43</v>
      </c>
      <c r="Q4" s="31">
        <v>70</v>
      </c>
      <c r="R4" s="32">
        <v>71</v>
      </c>
      <c r="S4" s="33">
        <v>72</v>
      </c>
      <c r="T4" s="33">
        <v>73</v>
      </c>
      <c r="U4" s="33">
        <v>74</v>
      </c>
      <c r="V4" s="33">
        <v>75</v>
      </c>
      <c r="W4" s="33">
        <v>76</v>
      </c>
      <c r="X4" s="33">
        <v>78</v>
      </c>
      <c r="Y4" s="33">
        <v>79</v>
      </c>
      <c r="Z4" s="33">
        <v>81</v>
      </c>
      <c r="AA4" s="33">
        <v>82</v>
      </c>
      <c r="AB4" s="33">
        <v>83</v>
      </c>
      <c r="AC4" s="33">
        <v>87</v>
      </c>
      <c r="AD4" s="33">
        <v>88</v>
      </c>
      <c r="AE4" s="33">
        <v>97</v>
      </c>
    </row>
    <row r="5" spans="1:33" s="2" customFormat="1" ht="40.5" customHeight="1" thickBot="1" x14ac:dyDescent="0.2">
      <c r="B5" s="34"/>
      <c r="C5" s="16"/>
      <c r="D5" s="35" t="s">
        <v>29</v>
      </c>
      <c r="E5" s="36" t="s">
        <v>30</v>
      </c>
      <c r="F5" s="36" t="s">
        <v>44</v>
      </c>
      <c r="G5" s="36" t="s">
        <v>45</v>
      </c>
      <c r="H5" s="36" t="s">
        <v>46</v>
      </c>
      <c r="I5" s="36" t="s">
        <v>47</v>
      </c>
      <c r="J5" s="36" t="s">
        <v>48</v>
      </c>
      <c r="K5" s="36" t="s">
        <v>49</v>
      </c>
      <c r="L5" s="36" t="s">
        <v>50</v>
      </c>
      <c r="M5" s="36" t="s">
        <v>51</v>
      </c>
      <c r="N5" s="36" t="s">
        <v>52</v>
      </c>
      <c r="O5" s="36" t="s">
        <v>53</v>
      </c>
      <c r="P5" s="36" t="s">
        <v>0</v>
      </c>
      <c r="Q5" s="37" t="s">
        <v>1</v>
      </c>
      <c r="R5" s="38" t="s">
        <v>2</v>
      </c>
      <c r="S5" s="39" t="s">
        <v>54</v>
      </c>
      <c r="T5" s="40" t="s">
        <v>55</v>
      </c>
      <c r="U5" s="39" t="s">
        <v>3</v>
      </c>
      <c r="V5" s="39" t="s">
        <v>4</v>
      </c>
      <c r="W5" s="39" t="s">
        <v>5</v>
      </c>
      <c r="X5" s="39" t="s">
        <v>56</v>
      </c>
      <c r="Y5" s="39" t="s">
        <v>57</v>
      </c>
      <c r="Z5" s="39" t="s">
        <v>6</v>
      </c>
      <c r="AA5" s="39" t="s">
        <v>7</v>
      </c>
      <c r="AB5" s="39" t="s">
        <v>8</v>
      </c>
      <c r="AC5" s="39" t="s">
        <v>58</v>
      </c>
      <c r="AD5" s="39" t="s">
        <v>9</v>
      </c>
      <c r="AE5" s="41" t="s">
        <v>10</v>
      </c>
    </row>
    <row r="6" spans="1:33" ht="25.15" customHeight="1" x14ac:dyDescent="0.15">
      <c r="B6" s="42" t="s">
        <v>31</v>
      </c>
      <c r="C6" s="43" t="s">
        <v>29</v>
      </c>
      <c r="D6" s="56">
        <v>3193.8766394571066</v>
      </c>
      <c r="E6" s="57">
        <v>0</v>
      </c>
      <c r="F6" s="57">
        <v>34628.313540783536</v>
      </c>
      <c r="G6" s="57">
        <v>369.21332957907873</v>
      </c>
      <c r="H6" s="57">
        <v>0</v>
      </c>
      <c r="I6" s="57">
        <v>71.641504299098443</v>
      </c>
      <c r="J6" s="57">
        <v>0</v>
      </c>
      <c r="K6" s="57">
        <v>0.28491606348716997</v>
      </c>
      <c r="L6" s="57">
        <v>1.3383389887394836</v>
      </c>
      <c r="M6" s="57">
        <v>0</v>
      </c>
      <c r="N6" s="57">
        <v>3.6237840142225712</v>
      </c>
      <c r="O6" s="57">
        <v>7129.1096244277051</v>
      </c>
      <c r="P6" s="57">
        <v>0</v>
      </c>
      <c r="Q6" s="58">
        <v>45397.401677612972</v>
      </c>
      <c r="R6" s="56">
        <v>303.10000000000002</v>
      </c>
      <c r="S6" s="57">
        <v>18359.24308</v>
      </c>
      <c r="T6" s="57">
        <v>0</v>
      </c>
      <c r="U6" s="57">
        <v>0</v>
      </c>
      <c r="V6" s="57">
        <v>688.02217630869825</v>
      </c>
      <c r="W6" s="57">
        <v>27.71</v>
      </c>
      <c r="X6" s="57">
        <v>19378.075256308697</v>
      </c>
      <c r="Y6" s="57">
        <v>64775.47693392168</v>
      </c>
      <c r="Z6" s="57">
        <v>10314.82857534249</v>
      </c>
      <c r="AA6" s="57">
        <v>29692.903831651187</v>
      </c>
      <c r="AB6" s="57">
        <v>75090.305509264173</v>
      </c>
      <c r="AC6" s="57">
        <v>-42796.866561432405</v>
      </c>
      <c r="AD6" s="57">
        <v>-13103.962729781224</v>
      </c>
      <c r="AE6" s="59">
        <v>32293.438947831757</v>
      </c>
    </row>
    <row r="7" spans="1:33" ht="25.15" customHeight="1" x14ac:dyDescent="0.15">
      <c r="B7" s="30" t="s">
        <v>32</v>
      </c>
      <c r="C7" s="44" t="s">
        <v>30</v>
      </c>
      <c r="D7" s="60">
        <v>0.17977585809523847</v>
      </c>
      <c r="E7" s="61">
        <v>0</v>
      </c>
      <c r="F7" s="61">
        <v>5795.8578386666804</v>
      </c>
      <c r="G7" s="61">
        <v>2007.2614978070608</v>
      </c>
      <c r="H7" s="61">
        <v>15573.201030494012</v>
      </c>
      <c r="I7" s="61">
        <v>1.6290116482257515</v>
      </c>
      <c r="J7" s="61">
        <v>0.22053384675921209</v>
      </c>
      <c r="K7" s="61">
        <v>0.40810112878580468</v>
      </c>
      <c r="L7" s="61">
        <v>1.6437207368475679</v>
      </c>
      <c r="M7" s="61">
        <v>8.6775895069200318E-2</v>
      </c>
      <c r="N7" s="61">
        <v>0.9408673046613194</v>
      </c>
      <c r="O7" s="61">
        <v>15.006187751834993</v>
      </c>
      <c r="P7" s="61">
        <v>12.610067805484915</v>
      </c>
      <c r="Q7" s="62">
        <v>23409.045408943515</v>
      </c>
      <c r="R7" s="60">
        <v>0</v>
      </c>
      <c r="S7" s="61">
        <v>-0.17300000000000001</v>
      </c>
      <c r="T7" s="61">
        <v>0</v>
      </c>
      <c r="U7" s="61">
        <v>0</v>
      </c>
      <c r="V7" s="61">
        <v>0.24756515481450414</v>
      </c>
      <c r="W7" s="61">
        <v>0.18</v>
      </c>
      <c r="X7" s="61">
        <v>0.25456515481450415</v>
      </c>
      <c r="Y7" s="61">
        <v>23409.299974098329</v>
      </c>
      <c r="Z7" s="61">
        <v>97.669596521572259</v>
      </c>
      <c r="AA7" s="61">
        <v>97.924161676386774</v>
      </c>
      <c r="AB7" s="61">
        <v>23506.969570619902</v>
      </c>
      <c r="AC7" s="61">
        <v>-22939.663969240682</v>
      </c>
      <c r="AD7" s="61">
        <v>-22841.739807564296</v>
      </c>
      <c r="AE7" s="63">
        <v>567.30560137921475</v>
      </c>
    </row>
    <row r="8" spans="1:33" ht="25.15" customHeight="1" x14ac:dyDescent="0.15">
      <c r="B8" s="30" t="s">
        <v>33</v>
      </c>
      <c r="C8" s="44" t="s">
        <v>44</v>
      </c>
      <c r="D8" s="60">
        <v>6253.1282624023879</v>
      </c>
      <c r="E8" s="61">
        <v>36.993862112594265</v>
      </c>
      <c r="F8" s="61">
        <v>391735.27888258989</v>
      </c>
      <c r="G8" s="61">
        <v>85649.402234996873</v>
      </c>
      <c r="H8" s="61">
        <v>11098.284754461536</v>
      </c>
      <c r="I8" s="61">
        <v>19026.754817991903</v>
      </c>
      <c r="J8" s="61">
        <v>5613.5252454476922</v>
      </c>
      <c r="K8" s="61">
        <v>1681.4355948005805</v>
      </c>
      <c r="L8" s="61">
        <v>33540.787223415246</v>
      </c>
      <c r="M8" s="61">
        <v>12957.679955913471</v>
      </c>
      <c r="N8" s="61">
        <v>6311.0137025834847</v>
      </c>
      <c r="O8" s="61">
        <v>161118.87732508522</v>
      </c>
      <c r="P8" s="61">
        <v>3295.4329590184298</v>
      </c>
      <c r="Q8" s="62">
        <v>738318.59482081933</v>
      </c>
      <c r="R8" s="60">
        <v>9715.2260000000006</v>
      </c>
      <c r="S8" s="61">
        <v>264154.65299999999</v>
      </c>
      <c r="T8" s="61">
        <v>70.324750123028181</v>
      </c>
      <c r="U8" s="61">
        <v>9904.0492215580089</v>
      </c>
      <c r="V8" s="61">
        <v>215244.25695582514</v>
      </c>
      <c r="W8" s="61">
        <v>117.62999999999998</v>
      </c>
      <c r="X8" s="61">
        <v>499206.13992750621</v>
      </c>
      <c r="Y8" s="61">
        <v>1237524.7347483253</v>
      </c>
      <c r="Z8" s="61">
        <v>822249.57093119563</v>
      </c>
      <c r="AA8" s="61">
        <v>1321455.7108587013</v>
      </c>
      <c r="AB8" s="61">
        <v>2059774.3056795211</v>
      </c>
      <c r="AC8" s="61">
        <v>-1007042.2739016464</v>
      </c>
      <c r="AD8" s="61">
        <v>314413.43695705553</v>
      </c>
      <c r="AE8" s="63">
        <v>1052732.0317778743</v>
      </c>
    </row>
    <row r="9" spans="1:33" ht="25.15" customHeight="1" x14ac:dyDescent="0.15">
      <c r="B9" s="30" t="s">
        <v>34</v>
      </c>
      <c r="C9" s="44" t="s">
        <v>45</v>
      </c>
      <c r="D9" s="60">
        <v>97.59468175304238</v>
      </c>
      <c r="E9" s="61">
        <v>1.9893478601324364</v>
      </c>
      <c r="F9" s="61">
        <v>2387.4546146041312</v>
      </c>
      <c r="G9" s="61">
        <v>171.03837453856744</v>
      </c>
      <c r="H9" s="61">
        <v>2154.2866439510399</v>
      </c>
      <c r="I9" s="61">
        <v>827.81727714222973</v>
      </c>
      <c r="J9" s="61">
        <v>430.40991359937613</v>
      </c>
      <c r="K9" s="61">
        <v>3908.3535648440384</v>
      </c>
      <c r="L9" s="61">
        <v>1133.4169214233004</v>
      </c>
      <c r="M9" s="61">
        <v>658.61369156137437</v>
      </c>
      <c r="N9" s="61">
        <v>1568.8900952820873</v>
      </c>
      <c r="O9" s="61">
        <v>3195.1568757598238</v>
      </c>
      <c r="P9" s="61">
        <v>0</v>
      </c>
      <c r="Q9" s="62">
        <v>16535.022002319147</v>
      </c>
      <c r="R9" s="60">
        <v>0</v>
      </c>
      <c r="S9" s="61">
        <v>0</v>
      </c>
      <c r="T9" s="61">
        <v>0</v>
      </c>
      <c r="U9" s="61">
        <v>100726.39327405473</v>
      </c>
      <c r="V9" s="61">
        <v>188991.79575274279</v>
      </c>
      <c r="W9" s="61">
        <v>0</v>
      </c>
      <c r="X9" s="61">
        <v>289718.18902679754</v>
      </c>
      <c r="Y9" s="61">
        <v>306253.21102911665</v>
      </c>
      <c r="Z9" s="61">
        <v>0</v>
      </c>
      <c r="AA9" s="61">
        <v>289718.18902679754</v>
      </c>
      <c r="AB9" s="61">
        <v>306253.21102911665</v>
      </c>
      <c r="AC9" s="61">
        <v>0</v>
      </c>
      <c r="AD9" s="61">
        <v>289718.18902679754</v>
      </c>
      <c r="AE9" s="63">
        <v>306253.21102911665</v>
      </c>
    </row>
    <row r="10" spans="1:33" ht="25.15" customHeight="1" x14ac:dyDescent="0.15">
      <c r="B10" s="30" t="s">
        <v>35</v>
      </c>
      <c r="C10" s="44" t="s">
        <v>46</v>
      </c>
      <c r="D10" s="60">
        <v>239.44270415275366</v>
      </c>
      <c r="E10" s="61">
        <v>10.646975950556575</v>
      </c>
      <c r="F10" s="61">
        <v>25622.122365184947</v>
      </c>
      <c r="G10" s="61">
        <v>1265.5877389764162</v>
      </c>
      <c r="H10" s="61">
        <v>11419.069852286659</v>
      </c>
      <c r="I10" s="61">
        <v>14809.90615382199</v>
      </c>
      <c r="J10" s="61">
        <v>1139.0344420513286</v>
      </c>
      <c r="K10" s="61">
        <v>3222.3712951570587</v>
      </c>
      <c r="L10" s="61">
        <v>4232.3058776892076</v>
      </c>
      <c r="M10" s="61">
        <v>2077.404391465463</v>
      </c>
      <c r="N10" s="61">
        <v>2574.491423609255</v>
      </c>
      <c r="O10" s="61">
        <v>31572.440305561158</v>
      </c>
      <c r="P10" s="61">
        <v>338.47354523550291</v>
      </c>
      <c r="Q10" s="62">
        <v>98523.297071142297</v>
      </c>
      <c r="R10" s="60">
        <v>44.2</v>
      </c>
      <c r="S10" s="61">
        <v>49856.832000000002</v>
      </c>
      <c r="T10" s="61">
        <v>-1304.9148078384101</v>
      </c>
      <c r="U10" s="61">
        <v>0</v>
      </c>
      <c r="V10" s="61">
        <v>0</v>
      </c>
      <c r="W10" s="61">
        <v>0</v>
      </c>
      <c r="X10" s="61">
        <v>48596.11719216159</v>
      </c>
      <c r="Y10" s="61">
        <v>147119.41426330389</v>
      </c>
      <c r="Z10" s="61">
        <v>14277.461595535933</v>
      </c>
      <c r="AA10" s="61">
        <v>62873.578787697523</v>
      </c>
      <c r="AB10" s="61">
        <v>161396.87585883981</v>
      </c>
      <c r="AC10" s="61">
        <v>-44603.300908171812</v>
      </c>
      <c r="AD10" s="61">
        <v>18270.277879525718</v>
      </c>
      <c r="AE10" s="63">
        <v>116793.574950668</v>
      </c>
    </row>
    <row r="11" spans="1:33" ht="25.15" customHeight="1" x14ac:dyDescent="0.15">
      <c r="B11" s="30" t="s">
        <v>36</v>
      </c>
      <c r="C11" s="44" t="s">
        <v>47</v>
      </c>
      <c r="D11" s="60">
        <v>2286.3782278465437</v>
      </c>
      <c r="E11" s="61">
        <v>10.121787117023754</v>
      </c>
      <c r="F11" s="61">
        <v>61616.076861922338</v>
      </c>
      <c r="G11" s="61">
        <v>16565.694481653445</v>
      </c>
      <c r="H11" s="61">
        <v>2037.2892095715169</v>
      </c>
      <c r="I11" s="61">
        <v>6466.4051029444572</v>
      </c>
      <c r="J11" s="61">
        <v>1024.9745737216067</v>
      </c>
      <c r="K11" s="61">
        <v>1038.2145775366344</v>
      </c>
      <c r="L11" s="61">
        <v>7268.2428496970788</v>
      </c>
      <c r="M11" s="61">
        <v>3101.4536389971436</v>
      </c>
      <c r="N11" s="61">
        <v>1490.4870813005177</v>
      </c>
      <c r="O11" s="61">
        <v>52464.197505302924</v>
      </c>
      <c r="P11" s="61">
        <v>575.10771403439014</v>
      </c>
      <c r="Q11" s="62">
        <v>155944.64361164562</v>
      </c>
      <c r="R11" s="60">
        <v>9430.0920000000006</v>
      </c>
      <c r="S11" s="61">
        <v>290210.6998</v>
      </c>
      <c r="T11" s="61">
        <v>54.306334817227309</v>
      </c>
      <c r="U11" s="61">
        <v>3133.2650162632913</v>
      </c>
      <c r="V11" s="61">
        <v>43164.34975712021</v>
      </c>
      <c r="W11" s="61">
        <v>0</v>
      </c>
      <c r="X11" s="61">
        <v>345992.71290820069</v>
      </c>
      <c r="Y11" s="61">
        <v>501937.35651984625</v>
      </c>
      <c r="Z11" s="61">
        <v>287167.84407164727</v>
      </c>
      <c r="AA11" s="61">
        <v>633160.55697984796</v>
      </c>
      <c r="AB11" s="61">
        <v>789105.20059149363</v>
      </c>
      <c r="AC11" s="61">
        <v>-210039.51197941159</v>
      </c>
      <c r="AD11" s="61">
        <v>423121.04500043637</v>
      </c>
      <c r="AE11" s="63">
        <v>579065.68861208204</v>
      </c>
    </row>
    <row r="12" spans="1:33" ht="25.15" customHeight="1" x14ac:dyDescent="0.15">
      <c r="B12" s="30" t="s">
        <v>37</v>
      </c>
      <c r="C12" s="44" t="s">
        <v>48</v>
      </c>
      <c r="D12" s="60">
        <v>179.25962603467488</v>
      </c>
      <c r="E12" s="61">
        <v>27.391953848674408</v>
      </c>
      <c r="F12" s="61">
        <v>9665.1892615099459</v>
      </c>
      <c r="G12" s="61">
        <v>3998.9175602284786</v>
      </c>
      <c r="H12" s="61">
        <v>2311.1116567970857</v>
      </c>
      <c r="I12" s="61">
        <v>9852.8990465732204</v>
      </c>
      <c r="J12" s="61">
        <v>8660.3991904396389</v>
      </c>
      <c r="K12" s="61">
        <v>29613.633668147602</v>
      </c>
      <c r="L12" s="61">
        <v>5678.7228315539232</v>
      </c>
      <c r="M12" s="61">
        <v>1529.6598848804369</v>
      </c>
      <c r="N12" s="61">
        <v>3032.4552335947947</v>
      </c>
      <c r="O12" s="61">
        <v>12858.324698935798</v>
      </c>
      <c r="P12" s="61">
        <v>163.24248783549328</v>
      </c>
      <c r="Q12" s="62">
        <v>87571.207100379776</v>
      </c>
      <c r="R12" s="60">
        <v>1</v>
      </c>
      <c r="S12" s="61">
        <v>102145.13799999999</v>
      </c>
      <c r="T12" s="61">
        <v>0</v>
      </c>
      <c r="U12" s="61">
        <v>0</v>
      </c>
      <c r="V12" s="61">
        <v>0</v>
      </c>
      <c r="W12" s="61">
        <v>0</v>
      </c>
      <c r="X12" s="61">
        <v>102146.13799999999</v>
      </c>
      <c r="Y12" s="61">
        <v>189717.34510037978</v>
      </c>
      <c r="Z12" s="61">
        <v>33280.415042036373</v>
      </c>
      <c r="AA12" s="61">
        <v>135426.55304203636</v>
      </c>
      <c r="AB12" s="61">
        <v>222997.76014241617</v>
      </c>
      <c r="AC12" s="61">
        <v>-31626.868418225571</v>
      </c>
      <c r="AD12" s="61">
        <v>103799.6846238108</v>
      </c>
      <c r="AE12" s="63">
        <v>191370.89172419059</v>
      </c>
    </row>
    <row r="13" spans="1:33" ht="25.15" customHeight="1" x14ac:dyDescent="0.15">
      <c r="B13" s="30" t="s">
        <v>38</v>
      </c>
      <c r="C13" s="44" t="s">
        <v>49</v>
      </c>
      <c r="D13" s="60">
        <v>53.037965525128826</v>
      </c>
      <c r="E13" s="61">
        <v>2.9548452631197217</v>
      </c>
      <c r="F13" s="61">
        <v>2892.5291532191368</v>
      </c>
      <c r="G13" s="61">
        <v>1570.6740773144679</v>
      </c>
      <c r="H13" s="61">
        <v>820.4128264011714</v>
      </c>
      <c r="I13" s="61">
        <v>15947.667596740608</v>
      </c>
      <c r="J13" s="61">
        <v>2824.1631393968155</v>
      </c>
      <c r="K13" s="61">
        <v>32678.392155261394</v>
      </c>
      <c r="L13" s="61">
        <v>3012.906475895787</v>
      </c>
      <c r="M13" s="61">
        <v>5309.2302081371772</v>
      </c>
      <c r="N13" s="61">
        <v>175.62928101049383</v>
      </c>
      <c r="O13" s="61">
        <v>14645.069183047537</v>
      </c>
      <c r="P13" s="61">
        <v>1801.0647382187087</v>
      </c>
      <c r="Q13" s="62">
        <v>81733.731645431544</v>
      </c>
      <c r="R13" s="60">
        <v>0</v>
      </c>
      <c r="S13" s="61">
        <v>339648.80869759992</v>
      </c>
      <c r="T13" s="61">
        <v>334.43008835908614</v>
      </c>
      <c r="U13" s="61">
        <v>0</v>
      </c>
      <c r="V13" s="61">
        <v>0</v>
      </c>
      <c r="W13" s="61">
        <v>0</v>
      </c>
      <c r="X13" s="61">
        <v>339983.23878595902</v>
      </c>
      <c r="Y13" s="61">
        <v>421716.97043139063</v>
      </c>
      <c r="Z13" s="61">
        <v>7487.2253256938566</v>
      </c>
      <c r="AA13" s="61">
        <v>347470.46411165287</v>
      </c>
      <c r="AB13" s="61">
        <v>429204.19575708441</v>
      </c>
      <c r="AC13" s="61">
        <v>-4400.9699267571968</v>
      </c>
      <c r="AD13" s="61">
        <v>343069.49418489565</v>
      </c>
      <c r="AE13" s="63">
        <v>424803.22583032725</v>
      </c>
    </row>
    <row r="14" spans="1:33" ht="25.15" customHeight="1" x14ac:dyDescent="0.15">
      <c r="B14" s="30" t="s">
        <v>39</v>
      </c>
      <c r="C14" s="44" t="s">
        <v>50</v>
      </c>
      <c r="D14" s="60">
        <v>1457.4953675354973</v>
      </c>
      <c r="E14" s="61">
        <v>106.21693976431109</v>
      </c>
      <c r="F14" s="61">
        <v>19011.844207748509</v>
      </c>
      <c r="G14" s="61">
        <v>7580.1940083841464</v>
      </c>
      <c r="H14" s="61">
        <v>2130.3264586467621</v>
      </c>
      <c r="I14" s="61">
        <v>29750.798380883061</v>
      </c>
      <c r="J14" s="61">
        <v>6626.0433688055746</v>
      </c>
      <c r="K14" s="61">
        <v>1792.4827066087846</v>
      </c>
      <c r="L14" s="61">
        <v>19780.448855176932</v>
      </c>
      <c r="M14" s="61">
        <v>6135.0766053559801</v>
      </c>
      <c r="N14" s="61">
        <v>4802.5174167973109</v>
      </c>
      <c r="O14" s="61">
        <v>24523.438737530843</v>
      </c>
      <c r="P14" s="61">
        <v>5301.4897725202181</v>
      </c>
      <c r="Q14" s="62">
        <v>128998.37282575794</v>
      </c>
      <c r="R14" s="60">
        <v>2254.9999999999995</v>
      </c>
      <c r="S14" s="61">
        <v>80416.886999999988</v>
      </c>
      <c r="T14" s="61">
        <v>-183.94251458605916</v>
      </c>
      <c r="U14" s="61">
        <v>385.41461350050201</v>
      </c>
      <c r="V14" s="61">
        <v>7184.5439551306536</v>
      </c>
      <c r="W14" s="61">
        <v>0</v>
      </c>
      <c r="X14" s="61">
        <v>90057.903054045077</v>
      </c>
      <c r="Y14" s="61">
        <v>219056.27587980306</v>
      </c>
      <c r="Z14" s="61">
        <v>47777.172160360467</v>
      </c>
      <c r="AA14" s="61">
        <v>137835.07521440554</v>
      </c>
      <c r="AB14" s="61">
        <v>266833.44804016349</v>
      </c>
      <c r="AC14" s="61">
        <v>-37915.847512179032</v>
      </c>
      <c r="AD14" s="61">
        <v>99919.227702226533</v>
      </c>
      <c r="AE14" s="63">
        <v>228917.60052798447</v>
      </c>
    </row>
    <row r="15" spans="1:33" ht="25.15" customHeight="1" x14ac:dyDescent="0.15">
      <c r="B15" s="30" t="s">
        <v>40</v>
      </c>
      <c r="C15" s="44" t="s">
        <v>51</v>
      </c>
      <c r="D15" s="60">
        <v>123.05762523075198</v>
      </c>
      <c r="E15" s="61">
        <v>2.3447704924525281</v>
      </c>
      <c r="F15" s="61">
        <v>6794.0854330703069</v>
      </c>
      <c r="G15" s="61">
        <v>2172.9405580934299</v>
      </c>
      <c r="H15" s="61">
        <v>2794.5064115702662</v>
      </c>
      <c r="I15" s="61">
        <v>21738.588965243085</v>
      </c>
      <c r="J15" s="61">
        <v>10888.694861650663</v>
      </c>
      <c r="K15" s="61">
        <v>3997.2714838256361</v>
      </c>
      <c r="L15" s="61">
        <v>3029.3272151634319</v>
      </c>
      <c r="M15" s="61">
        <v>55471.657038128811</v>
      </c>
      <c r="N15" s="61">
        <v>4564.6756896952875</v>
      </c>
      <c r="O15" s="61">
        <v>53565.507399081929</v>
      </c>
      <c r="P15" s="61">
        <v>4318.3190064382106</v>
      </c>
      <c r="Q15" s="62">
        <v>169460.97645768427</v>
      </c>
      <c r="R15" s="60">
        <v>929.8</v>
      </c>
      <c r="S15" s="61">
        <v>77513.218349999981</v>
      </c>
      <c r="T15" s="61">
        <v>107.70457226049362</v>
      </c>
      <c r="U15" s="61">
        <v>2075.5265580570385</v>
      </c>
      <c r="V15" s="61">
        <v>12407.906507064185</v>
      </c>
      <c r="W15" s="61">
        <v>0</v>
      </c>
      <c r="X15" s="61">
        <v>93034.155987381702</v>
      </c>
      <c r="Y15" s="61">
        <v>262495.132445066</v>
      </c>
      <c r="Z15" s="61">
        <v>46088.78773516482</v>
      </c>
      <c r="AA15" s="61">
        <v>139122.94372254651</v>
      </c>
      <c r="AB15" s="61">
        <v>308583.92018023081</v>
      </c>
      <c r="AC15" s="61">
        <v>-54606.299441252122</v>
      </c>
      <c r="AD15" s="61">
        <v>84516.644281294386</v>
      </c>
      <c r="AE15" s="63">
        <v>253977.62073897867</v>
      </c>
    </row>
    <row r="16" spans="1:33" ht="25.15" customHeight="1" x14ac:dyDescent="0.15">
      <c r="B16" s="30" t="s">
        <v>41</v>
      </c>
      <c r="C16" s="44" t="s">
        <v>52</v>
      </c>
      <c r="D16" s="60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14099.468614400981</v>
      </c>
      <c r="Q16" s="62">
        <v>14099.468614400981</v>
      </c>
      <c r="R16" s="60">
        <v>0</v>
      </c>
      <c r="S16" s="61">
        <v>7204.9359999999997</v>
      </c>
      <c r="T16" s="61">
        <v>136582.15296264662</v>
      </c>
      <c r="U16" s="61">
        <v>0</v>
      </c>
      <c r="V16" s="61">
        <v>0</v>
      </c>
      <c r="W16" s="61">
        <v>0</v>
      </c>
      <c r="X16" s="61">
        <v>143787.08896264661</v>
      </c>
      <c r="Y16" s="61">
        <v>157886.55757704758</v>
      </c>
      <c r="Z16" s="61">
        <v>0</v>
      </c>
      <c r="AA16" s="61">
        <v>143787.08896264661</v>
      </c>
      <c r="AB16" s="61">
        <v>157886.55757704758</v>
      </c>
      <c r="AC16" s="61">
        <v>0</v>
      </c>
      <c r="AD16" s="61">
        <v>143787.08896264661</v>
      </c>
      <c r="AE16" s="63">
        <v>157886.55757704758</v>
      </c>
    </row>
    <row r="17" spans="2:37" ht="25.15" customHeight="1" x14ac:dyDescent="0.15">
      <c r="B17" s="30" t="s">
        <v>42</v>
      </c>
      <c r="C17" s="44" t="s">
        <v>53</v>
      </c>
      <c r="D17" s="60">
        <v>731.66666693296418</v>
      </c>
      <c r="E17" s="61">
        <v>18.734325758250272</v>
      </c>
      <c r="F17" s="61">
        <v>40570.168514638528</v>
      </c>
      <c r="G17" s="61">
        <v>28110.367431796058</v>
      </c>
      <c r="H17" s="61">
        <v>12614.393997689795</v>
      </c>
      <c r="I17" s="61">
        <v>48569.18608624574</v>
      </c>
      <c r="J17" s="61">
        <v>23421.39973041679</v>
      </c>
      <c r="K17" s="61">
        <v>24458.084931760939</v>
      </c>
      <c r="L17" s="61">
        <v>32200.325646366651</v>
      </c>
      <c r="M17" s="61">
        <v>39290.838310221574</v>
      </c>
      <c r="N17" s="61">
        <v>18349.930139045762</v>
      </c>
      <c r="O17" s="61">
        <v>101277.71726728848</v>
      </c>
      <c r="P17" s="61">
        <v>3622.6463512110304</v>
      </c>
      <c r="Q17" s="62">
        <v>373235.45939937251</v>
      </c>
      <c r="R17" s="60">
        <v>53212.05</v>
      </c>
      <c r="S17" s="61">
        <v>353796.58</v>
      </c>
      <c r="T17" s="61">
        <v>448909.51731891523</v>
      </c>
      <c r="U17" s="61">
        <v>1089.9065797774006</v>
      </c>
      <c r="V17" s="61">
        <v>11289.725111205593</v>
      </c>
      <c r="W17" s="61">
        <v>0</v>
      </c>
      <c r="X17" s="61">
        <v>868297.77900989819</v>
      </c>
      <c r="Y17" s="61">
        <v>1241533.2384092708</v>
      </c>
      <c r="Z17" s="61">
        <v>282501.1825870137</v>
      </c>
      <c r="AA17" s="61">
        <v>1150798.9615969118</v>
      </c>
      <c r="AB17" s="61">
        <v>1524034.4209962841</v>
      </c>
      <c r="AC17" s="61">
        <v>-161904.78188783629</v>
      </c>
      <c r="AD17" s="61">
        <v>988894.17970907548</v>
      </c>
      <c r="AE17" s="63">
        <v>1362129.6391084483</v>
      </c>
    </row>
    <row r="18" spans="2:37" ht="25.15" customHeight="1" thickBot="1" x14ac:dyDescent="0.2">
      <c r="B18" s="30" t="s">
        <v>43</v>
      </c>
      <c r="C18" s="44" t="s">
        <v>0</v>
      </c>
      <c r="D18" s="60">
        <v>170.5974029110464</v>
      </c>
      <c r="E18" s="61">
        <v>3.1037878592522885</v>
      </c>
      <c r="F18" s="61">
        <v>13881.122743308371</v>
      </c>
      <c r="G18" s="61">
        <v>2538.331671092581</v>
      </c>
      <c r="H18" s="61">
        <v>740.87957542517438</v>
      </c>
      <c r="I18" s="61">
        <v>4893.7743347630167</v>
      </c>
      <c r="J18" s="61">
        <v>877.28046039363039</v>
      </c>
      <c r="K18" s="61">
        <v>754.34045054111084</v>
      </c>
      <c r="L18" s="61">
        <v>1715.934885631576</v>
      </c>
      <c r="M18" s="61">
        <v>4869.2735987910382</v>
      </c>
      <c r="N18" s="61">
        <v>133.04902755737675</v>
      </c>
      <c r="O18" s="61">
        <v>5900.497064887174</v>
      </c>
      <c r="P18" s="61">
        <v>34.387211218763596</v>
      </c>
      <c r="Q18" s="62">
        <v>36512.572214380103</v>
      </c>
      <c r="R18" s="60">
        <v>0</v>
      </c>
      <c r="S18" s="61">
        <v>153</v>
      </c>
      <c r="T18" s="61">
        <v>0</v>
      </c>
      <c r="U18" s="61">
        <v>0</v>
      </c>
      <c r="V18" s="61">
        <v>0</v>
      </c>
      <c r="W18" s="61">
        <v>0</v>
      </c>
      <c r="X18" s="61">
        <v>153</v>
      </c>
      <c r="Y18" s="61">
        <v>36665.572214380089</v>
      </c>
      <c r="Z18" s="61">
        <v>22527.648289004021</v>
      </c>
      <c r="AA18" s="61">
        <v>22680.648289004021</v>
      </c>
      <c r="AB18" s="61">
        <v>59193.220503384109</v>
      </c>
      <c r="AC18" s="61">
        <v>-2017.6693563203874</v>
      </c>
      <c r="AD18" s="61">
        <v>20662.978932683633</v>
      </c>
      <c r="AE18" s="63">
        <v>57175.551147063721</v>
      </c>
    </row>
    <row r="19" spans="2:37" ht="25.15" customHeight="1" thickBot="1" x14ac:dyDescent="0.2">
      <c r="B19" s="45">
        <v>70</v>
      </c>
      <c r="C19" s="12" t="s">
        <v>1</v>
      </c>
      <c r="D19" s="64">
        <v>14785.714945639993</v>
      </c>
      <c r="E19" s="65">
        <v>220.49859602636732</v>
      </c>
      <c r="F19" s="65">
        <v>614600.04341724655</v>
      </c>
      <c r="G19" s="65">
        <v>151999.62296446061</v>
      </c>
      <c r="H19" s="65">
        <v>63693.762417295031</v>
      </c>
      <c r="I19" s="65">
        <v>171957.06827829662</v>
      </c>
      <c r="J19" s="65">
        <v>61506.145459769883</v>
      </c>
      <c r="K19" s="65">
        <v>103145.27344567607</v>
      </c>
      <c r="L19" s="65">
        <v>111595.40084173871</v>
      </c>
      <c r="M19" s="65">
        <v>131400.97409934754</v>
      </c>
      <c r="N19" s="65">
        <v>43007.703741795252</v>
      </c>
      <c r="O19" s="65">
        <v>468265.34217466047</v>
      </c>
      <c r="P19" s="65">
        <v>33562.242467937205</v>
      </c>
      <c r="Q19" s="66">
        <v>1969739.7928498904</v>
      </c>
      <c r="R19" s="67">
        <v>75890.468000000008</v>
      </c>
      <c r="S19" s="68">
        <v>1583459.8229275998</v>
      </c>
      <c r="T19" s="68">
        <v>584569.5787046972</v>
      </c>
      <c r="U19" s="68">
        <v>117314.55526321098</v>
      </c>
      <c r="V19" s="68">
        <v>478970.84778055205</v>
      </c>
      <c r="W19" s="68">
        <v>145.51999999999998</v>
      </c>
      <c r="X19" s="68">
        <v>2840350.7926760605</v>
      </c>
      <c r="Y19" s="68">
        <v>4810090.5855259495</v>
      </c>
      <c r="Z19" s="68">
        <v>1573769.8059095165</v>
      </c>
      <c r="AA19" s="68">
        <v>4414120.5985855758</v>
      </c>
      <c r="AB19" s="68">
        <v>6383860.3914354658</v>
      </c>
      <c r="AC19" s="68">
        <v>-1619894.0538624735</v>
      </c>
      <c r="AD19" s="68">
        <v>2794226.5447231028</v>
      </c>
      <c r="AE19" s="68">
        <v>4763966.3375729918</v>
      </c>
      <c r="AF19" s="5"/>
      <c r="AG19" s="5"/>
      <c r="AH19" s="5"/>
      <c r="AI19" s="5"/>
    </row>
    <row r="20" spans="2:37" ht="25.15" customHeight="1" x14ac:dyDescent="0.15">
      <c r="B20" s="46">
        <v>71</v>
      </c>
      <c r="C20" s="43" t="s">
        <v>11</v>
      </c>
      <c r="D20" s="69">
        <v>122.28925947766275</v>
      </c>
      <c r="E20" s="70">
        <v>32.46171881578811</v>
      </c>
      <c r="F20" s="70">
        <v>12832.0466343598</v>
      </c>
      <c r="G20" s="70">
        <v>6716.6712042168729</v>
      </c>
      <c r="H20" s="70">
        <v>1434.7951030072077</v>
      </c>
      <c r="I20" s="70">
        <v>12632.064518324281</v>
      </c>
      <c r="J20" s="70">
        <v>6141.566711003461</v>
      </c>
      <c r="K20" s="70">
        <v>4236.0896832071376</v>
      </c>
      <c r="L20" s="70">
        <v>4126.4141654548794</v>
      </c>
      <c r="M20" s="70">
        <v>4463.9279765622477</v>
      </c>
      <c r="N20" s="70">
        <v>1586.1165032738968</v>
      </c>
      <c r="O20" s="70">
        <v>21389.117066276587</v>
      </c>
      <c r="P20" s="70">
        <v>176.90745602018623</v>
      </c>
      <c r="Q20" s="71">
        <v>75890.468000000008</v>
      </c>
      <c r="R20" s="72"/>
      <c r="S20" s="73"/>
      <c r="T20" s="73"/>
      <c r="U20" s="73"/>
      <c r="V20" s="73"/>
      <c r="W20" s="73"/>
      <c r="X20" s="73"/>
      <c r="Y20" s="73"/>
      <c r="Z20" s="73"/>
      <c r="AA20" s="74"/>
      <c r="AB20" s="73"/>
      <c r="AC20" s="73"/>
      <c r="AD20" s="73"/>
      <c r="AE20" s="73"/>
      <c r="AF20" s="5"/>
      <c r="AG20" s="5"/>
      <c r="AH20" s="5"/>
      <c r="AI20" s="5"/>
    </row>
    <row r="21" spans="2:37" ht="25.15" customHeight="1" x14ac:dyDescent="0.15">
      <c r="B21" s="47">
        <v>91</v>
      </c>
      <c r="C21" s="48" t="s">
        <v>19</v>
      </c>
      <c r="D21" s="75">
        <v>4577.9740018149696</v>
      </c>
      <c r="E21" s="76">
        <v>180.00529467235955</v>
      </c>
      <c r="F21" s="76">
        <v>166822.70349027714</v>
      </c>
      <c r="G21" s="76">
        <v>105487.76312731495</v>
      </c>
      <c r="H21" s="76">
        <v>15040.483000586084</v>
      </c>
      <c r="I21" s="76">
        <v>216652.0349836098</v>
      </c>
      <c r="J21" s="76">
        <v>61439.260173650502</v>
      </c>
      <c r="K21" s="76">
        <v>62771.813619618188</v>
      </c>
      <c r="L21" s="76">
        <v>66354.082327556374</v>
      </c>
      <c r="M21" s="76">
        <v>45235.875956562188</v>
      </c>
      <c r="N21" s="76">
        <v>58634.218007194933</v>
      </c>
      <c r="O21" s="76">
        <v>558182.14658637717</v>
      </c>
      <c r="P21" s="76">
        <v>5303.1619117811097</v>
      </c>
      <c r="Q21" s="77">
        <v>1366681.5224810159</v>
      </c>
      <c r="R21" s="72"/>
      <c r="S21" s="73"/>
      <c r="T21" s="73"/>
      <c r="U21" s="73"/>
      <c r="V21" s="73"/>
      <c r="W21" s="73"/>
      <c r="X21" s="73"/>
      <c r="Y21" s="73"/>
      <c r="Z21" s="73"/>
      <c r="AA21" s="73"/>
      <c r="AB21" s="78"/>
      <c r="AC21" s="73"/>
      <c r="AD21" s="73"/>
      <c r="AE21" s="73"/>
      <c r="AF21" s="5"/>
      <c r="AG21" s="5"/>
      <c r="AH21" s="5"/>
      <c r="AI21" s="5"/>
    </row>
    <row r="22" spans="2:37" ht="25.15" customHeight="1" x14ac:dyDescent="0.15">
      <c r="B22" s="47">
        <v>92</v>
      </c>
      <c r="C22" s="49" t="s">
        <v>12</v>
      </c>
      <c r="D22" s="75">
        <v>8045.2370599813421</v>
      </c>
      <c r="E22" s="76">
        <v>44.691016647156601</v>
      </c>
      <c r="F22" s="76">
        <v>125078.27212379186</v>
      </c>
      <c r="G22" s="76">
        <v>21250.803070920036</v>
      </c>
      <c r="H22" s="76">
        <v>11501.105843557996</v>
      </c>
      <c r="I22" s="76">
        <v>112950.47712941948</v>
      </c>
      <c r="J22" s="76">
        <v>48623.894855345134</v>
      </c>
      <c r="K22" s="76">
        <v>112617.65115225341</v>
      </c>
      <c r="L22" s="76">
        <v>15859.264785261477</v>
      </c>
      <c r="M22" s="76">
        <v>38536.46554635022</v>
      </c>
      <c r="N22" s="76">
        <v>0</v>
      </c>
      <c r="O22" s="76">
        <v>126957.31788728799</v>
      </c>
      <c r="P22" s="76">
        <v>14213.94560759681</v>
      </c>
      <c r="Q22" s="77">
        <v>635679.12607841287</v>
      </c>
      <c r="R22" s="72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5"/>
      <c r="AG22" s="5"/>
      <c r="AH22" s="5"/>
      <c r="AI22" s="5"/>
    </row>
    <row r="23" spans="2:37" ht="25.15" customHeight="1" x14ac:dyDescent="0.15">
      <c r="B23" s="47">
        <v>93</v>
      </c>
      <c r="C23" s="48" t="s">
        <v>13</v>
      </c>
      <c r="D23" s="75">
        <v>6381.2382135696289</v>
      </c>
      <c r="E23" s="76">
        <v>54.9182866491591</v>
      </c>
      <c r="F23" s="76">
        <v>72318.645898489718</v>
      </c>
      <c r="G23" s="76">
        <v>11106.211474860827</v>
      </c>
      <c r="H23" s="76">
        <v>20689.606081453341</v>
      </c>
      <c r="I23" s="76">
        <v>41419.975211639481</v>
      </c>
      <c r="J23" s="76">
        <v>12535.045939836564</v>
      </c>
      <c r="K23" s="76">
        <v>122969.54211627084</v>
      </c>
      <c r="L23" s="76">
        <v>25587.81556962079</v>
      </c>
      <c r="M23" s="76">
        <v>26357.381570987134</v>
      </c>
      <c r="N23" s="76">
        <v>54494.839202581956</v>
      </c>
      <c r="O23" s="76">
        <v>146247.15079117392</v>
      </c>
      <c r="P23" s="76">
        <v>3039.0923989304824</v>
      </c>
      <c r="Q23" s="77">
        <v>543201.46275606379</v>
      </c>
      <c r="R23" s="72"/>
      <c r="S23" s="73"/>
      <c r="T23" s="73"/>
      <c r="U23" s="73"/>
      <c r="V23" s="73"/>
      <c r="W23" s="73"/>
      <c r="X23" s="73"/>
      <c r="Y23" s="73"/>
      <c r="Z23" s="73"/>
      <c r="AA23" s="79"/>
      <c r="AB23" s="80"/>
      <c r="AC23" s="73"/>
      <c r="AD23" s="73"/>
      <c r="AE23" s="73"/>
      <c r="AF23" s="5"/>
      <c r="AG23" s="5"/>
      <c r="AH23" s="5"/>
      <c r="AI23" s="5"/>
    </row>
    <row r="24" spans="2:37" ht="25.15" customHeight="1" x14ac:dyDescent="0.15">
      <c r="B24" s="47">
        <v>94</v>
      </c>
      <c r="C24" s="48" t="s">
        <v>14</v>
      </c>
      <c r="D24" s="75">
        <v>1612.7027163362777</v>
      </c>
      <c r="E24" s="76">
        <v>34.738018192005285</v>
      </c>
      <c r="F24" s="76">
        <v>61866.302268428706</v>
      </c>
      <c r="G24" s="76">
        <v>14451.001186834932</v>
      </c>
      <c r="H24" s="76">
        <v>5122.9945036306653</v>
      </c>
      <c r="I24" s="76">
        <v>24763.349164413848</v>
      </c>
      <c r="J24" s="76">
        <v>4046.5969921712822</v>
      </c>
      <c r="K24" s="76">
        <v>20102.437272397536</v>
      </c>
      <c r="L24" s="76">
        <v>7208.5332474433253</v>
      </c>
      <c r="M24" s="76">
        <v>8122.9959718897244</v>
      </c>
      <c r="N24" s="76">
        <v>163.680122201584</v>
      </c>
      <c r="O24" s="76">
        <v>47331.058907822597</v>
      </c>
      <c r="P24" s="76">
        <v>1025.2086830280048</v>
      </c>
      <c r="Q24" s="77">
        <v>195851.59905479048</v>
      </c>
      <c r="R24" s="72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5"/>
      <c r="AG24" s="5"/>
      <c r="AH24" s="5"/>
      <c r="AI24" s="5"/>
    </row>
    <row r="25" spans="2:37" ht="25.15" customHeight="1" thickBot="1" x14ac:dyDescent="0.2">
      <c r="B25" s="50">
        <v>95</v>
      </c>
      <c r="C25" s="51" t="s">
        <v>15</v>
      </c>
      <c r="D25" s="81">
        <v>-3231.7172489881186</v>
      </c>
      <c r="E25" s="82">
        <v>-7.3296236215565852E-3</v>
      </c>
      <c r="F25" s="82">
        <v>-785.98212891726541</v>
      </c>
      <c r="G25" s="82">
        <v>-4758.8619994915844</v>
      </c>
      <c r="H25" s="82">
        <v>-689.17199886226376</v>
      </c>
      <c r="I25" s="82">
        <v>-1309.2806736214418</v>
      </c>
      <c r="J25" s="82">
        <v>-2921.6184075861574</v>
      </c>
      <c r="K25" s="82">
        <v>-1039.581459095933</v>
      </c>
      <c r="L25" s="82">
        <v>-1813.9086900105615</v>
      </c>
      <c r="M25" s="82">
        <v>-140.00038272039583</v>
      </c>
      <c r="N25" s="82">
        <v>0</v>
      </c>
      <c r="O25" s="82">
        <v>-6242.4943051505797</v>
      </c>
      <c r="P25" s="82">
        <v>-145.00737823003269</v>
      </c>
      <c r="Q25" s="83">
        <v>-23077.632002297956</v>
      </c>
      <c r="R25" s="72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5"/>
      <c r="AG25" s="5"/>
      <c r="AH25" s="5"/>
      <c r="AI25" s="5"/>
    </row>
    <row r="26" spans="2:37" ht="25.15" customHeight="1" thickBot="1" x14ac:dyDescent="0.2">
      <c r="B26" s="52">
        <v>96</v>
      </c>
      <c r="C26" s="53" t="s">
        <v>16</v>
      </c>
      <c r="D26" s="84">
        <v>17507.724002191761</v>
      </c>
      <c r="E26" s="85">
        <v>346.80700535284711</v>
      </c>
      <c r="F26" s="85">
        <v>438131.98828643002</v>
      </c>
      <c r="G26" s="85">
        <v>154253.58806465601</v>
      </c>
      <c r="H26" s="85">
        <v>53099.812533373035</v>
      </c>
      <c r="I26" s="85">
        <v>407108.62033378548</v>
      </c>
      <c r="J26" s="85">
        <v>129864.74626442077</v>
      </c>
      <c r="K26" s="85">
        <v>321657.95238465111</v>
      </c>
      <c r="L26" s="85">
        <v>117322.20140532627</v>
      </c>
      <c r="M26" s="85">
        <v>122576.64663963114</v>
      </c>
      <c r="N26" s="85">
        <v>114878.85383525236</v>
      </c>
      <c r="O26" s="85">
        <v>893864.29693378764</v>
      </c>
      <c r="P26" s="85">
        <v>23613.308679126563</v>
      </c>
      <c r="Q26" s="86">
        <v>2794226.5463679852</v>
      </c>
      <c r="R26" s="72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5"/>
      <c r="AG26" s="5"/>
      <c r="AH26" s="5"/>
      <c r="AI26" s="5"/>
    </row>
    <row r="27" spans="2:37" ht="25.15" customHeight="1" x14ac:dyDescent="0.15">
      <c r="B27" s="54">
        <v>97</v>
      </c>
      <c r="C27" s="55" t="s">
        <v>17</v>
      </c>
      <c r="D27" s="70">
        <v>32293.438947831753</v>
      </c>
      <c r="E27" s="70">
        <v>567.30560137921441</v>
      </c>
      <c r="F27" s="70">
        <v>1052732.0317036766</v>
      </c>
      <c r="G27" s="70">
        <v>306253.21102911665</v>
      </c>
      <c r="H27" s="70">
        <v>116793.57495066806</v>
      </c>
      <c r="I27" s="70">
        <v>579065.68861208204</v>
      </c>
      <c r="J27" s="70">
        <v>191370.89172419065</v>
      </c>
      <c r="K27" s="70">
        <v>424803.2258303272</v>
      </c>
      <c r="L27" s="70">
        <v>228917.60224706499</v>
      </c>
      <c r="M27" s="70">
        <v>253977.62073897867</v>
      </c>
      <c r="N27" s="70">
        <v>157886.55757704761</v>
      </c>
      <c r="O27" s="70">
        <v>1362129.6391084481</v>
      </c>
      <c r="P27" s="70">
        <v>57175.551147063772</v>
      </c>
      <c r="Q27" s="70">
        <v>4763966.3392178752</v>
      </c>
      <c r="R27" s="87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5"/>
      <c r="AG27" s="5"/>
      <c r="AH27" s="5"/>
      <c r="AI27" s="5"/>
      <c r="AJ27" s="5"/>
      <c r="AK27" s="5"/>
    </row>
  </sheetData>
  <phoneticPr fontId="2"/>
  <pageMargins left="0.7" right="0.7" top="0.75" bottom="0.75" header="0.3" footer="0.3"/>
  <ignoredErrors>
    <ignoredError sqref="D4:AE4 B6: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showGridLines="0" zoomScaleNormal="100" workbookViewId="0">
      <selection activeCell="I11" sqref="I11"/>
    </sheetView>
  </sheetViews>
  <sheetFormatPr defaultColWidth="9.625" defaultRowHeight="12" x14ac:dyDescent="0.15"/>
  <cols>
    <col min="1" max="1" width="1" style="3" customWidth="1"/>
    <col min="2" max="2" width="3.375" style="27" customWidth="1"/>
    <col min="3" max="3" width="33.25" style="2" bestFit="1" customWidth="1"/>
    <col min="4" max="16" width="9" style="3" customWidth="1"/>
    <col min="17" max="16384" width="9.625" style="3"/>
  </cols>
  <sheetData>
    <row r="2" spans="1:18" x14ac:dyDescent="0.15">
      <c r="A2" s="26" t="s">
        <v>20</v>
      </c>
      <c r="B2" s="3"/>
    </row>
    <row r="3" spans="1:18" x14ac:dyDescent="0.15">
      <c r="R3" s="4"/>
    </row>
    <row r="4" spans="1:18" s="2" customFormat="1" x14ac:dyDescent="0.15">
      <c r="B4" s="28"/>
      <c r="C4" s="14"/>
      <c r="D4" s="29" t="s">
        <v>31</v>
      </c>
      <c r="E4" s="30" t="s">
        <v>32</v>
      </c>
      <c r="F4" s="30" t="s">
        <v>33</v>
      </c>
      <c r="G4" s="30" t="s">
        <v>34</v>
      </c>
      <c r="H4" s="30" t="s">
        <v>35</v>
      </c>
      <c r="I4" s="30" t="s">
        <v>36</v>
      </c>
      <c r="J4" s="30" t="s">
        <v>37</v>
      </c>
      <c r="K4" s="30" t="s">
        <v>38</v>
      </c>
      <c r="L4" s="30" t="s">
        <v>39</v>
      </c>
      <c r="M4" s="30" t="s">
        <v>40</v>
      </c>
      <c r="N4" s="30" t="s">
        <v>41</v>
      </c>
      <c r="O4" s="30" t="s">
        <v>42</v>
      </c>
      <c r="P4" s="30" t="s">
        <v>43</v>
      </c>
    </row>
    <row r="5" spans="1:18" s="2" customFormat="1" ht="40.5" customHeight="1" thickBot="1" x14ac:dyDescent="0.2">
      <c r="B5" s="34"/>
      <c r="C5" s="16"/>
      <c r="D5" s="35" t="s">
        <v>29</v>
      </c>
      <c r="E5" s="36" t="s">
        <v>30</v>
      </c>
      <c r="F5" s="36" t="s">
        <v>44</v>
      </c>
      <c r="G5" s="36" t="s">
        <v>45</v>
      </c>
      <c r="H5" s="36" t="s">
        <v>46</v>
      </c>
      <c r="I5" s="36" t="s">
        <v>47</v>
      </c>
      <c r="J5" s="36" t="s">
        <v>48</v>
      </c>
      <c r="K5" s="36" t="s">
        <v>49</v>
      </c>
      <c r="L5" s="36" t="s">
        <v>50</v>
      </c>
      <c r="M5" s="36" t="s">
        <v>51</v>
      </c>
      <c r="N5" s="36" t="s">
        <v>52</v>
      </c>
      <c r="O5" s="36" t="s">
        <v>53</v>
      </c>
      <c r="P5" s="36" t="s">
        <v>0</v>
      </c>
    </row>
    <row r="6" spans="1:18" ht="25.15" customHeight="1" x14ac:dyDescent="0.15">
      <c r="B6" s="42" t="s">
        <v>31</v>
      </c>
      <c r="C6" s="43" t="s">
        <v>29</v>
      </c>
      <c r="D6" s="88">
        <v>9.8901719467432259E-2</v>
      </c>
      <c r="E6" s="89">
        <v>0</v>
      </c>
      <c r="F6" s="89">
        <v>3.2893758808443599E-2</v>
      </c>
      <c r="G6" s="89">
        <v>1.2055819050464625E-3</v>
      </c>
      <c r="H6" s="89">
        <v>0</v>
      </c>
      <c r="I6" s="89">
        <v>1.2371913188434708E-4</v>
      </c>
      <c r="J6" s="89">
        <v>0</v>
      </c>
      <c r="K6" s="89">
        <v>6.7070127099498466E-7</v>
      </c>
      <c r="L6" s="89">
        <v>5.846378677752566E-6</v>
      </c>
      <c r="M6" s="89">
        <v>0</v>
      </c>
      <c r="N6" s="89">
        <v>2.295182104058598E-5</v>
      </c>
      <c r="O6" s="89">
        <v>5.233796710490719E-3</v>
      </c>
      <c r="P6" s="89">
        <v>0</v>
      </c>
    </row>
    <row r="7" spans="1:18" ht="25.15" customHeight="1" x14ac:dyDescent="0.15">
      <c r="B7" s="30" t="s">
        <v>32</v>
      </c>
      <c r="C7" s="44" t="s">
        <v>30</v>
      </c>
      <c r="D7" s="88">
        <v>5.5669468459415648E-6</v>
      </c>
      <c r="E7" s="89">
        <v>0</v>
      </c>
      <c r="F7" s="89">
        <v>5.5055395524414904E-3</v>
      </c>
      <c r="G7" s="89">
        <v>6.5542545368323431E-3</v>
      </c>
      <c r="H7" s="89">
        <v>0.13333953547591904</v>
      </c>
      <c r="I7" s="89">
        <v>2.8131724608484471E-6</v>
      </c>
      <c r="J7" s="89">
        <v>1.1523897117909236E-6</v>
      </c>
      <c r="K7" s="89">
        <v>9.6068274431796902E-7</v>
      </c>
      <c r="L7" s="89">
        <v>7.1804034321202682E-6</v>
      </c>
      <c r="M7" s="89">
        <v>3.4166748557103313E-7</v>
      </c>
      <c r="N7" s="89">
        <v>5.9591349580358179E-6</v>
      </c>
      <c r="O7" s="89">
        <v>1.1016710393040829E-5</v>
      </c>
      <c r="P7" s="89">
        <v>2.2054999999999999E-4</v>
      </c>
    </row>
    <row r="8" spans="1:18" ht="25.15" customHeight="1" x14ac:dyDescent="0.15">
      <c r="B8" s="30" t="s">
        <v>33</v>
      </c>
      <c r="C8" s="44" t="s">
        <v>44</v>
      </c>
      <c r="D8" s="88">
        <v>0.19363463496420952</v>
      </c>
      <c r="E8" s="89">
        <v>6.5209760000000047E-2</v>
      </c>
      <c r="F8" s="89">
        <v>0.37211300415038162</v>
      </c>
      <c r="G8" s="89">
        <v>0.27966858517886317</v>
      </c>
      <c r="H8" s="89">
        <v>9.5024788471020721E-2</v>
      </c>
      <c r="I8" s="89">
        <v>3.2857679520946349E-2</v>
      </c>
      <c r="J8" s="89">
        <v>2.9333224059686518E-2</v>
      </c>
      <c r="K8" s="89">
        <v>3.9581516630765208E-3</v>
      </c>
      <c r="L8" s="89">
        <v>0.14651903957658757</v>
      </c>
      <c r="M8" s="89">
        <v>5.1018983161632628E-2</v>
      </c>
      <c r="N8" s="89">
        <v>3.9971824070606843E-2</v>
      </c>
      <c r="O8" s="89">
        <v>0.11828453966433183</v>
      </c>
      <c r="P8" s="89">
        <v>5.7637100000000011E-2</v>
      </c>
    </row>
    <row r="9" spans="1:18" ht="25.15" customHeight="1" x14ac:dyDescent="0.15">
      <c r="B9" s="30" t="s">
        <v>34</v>
      </c>
      <c r="C9" s="44" t="s">
        <v>45</v>
      </c>
      <c r="D9" s="88">
        <v>3.0221210540847363E-3</v>
      </c>
      <c r="E9" s="89">
        <v>3.5066600000000009E-3</v>
      </c>
      <c r="F9" s="89">
        <v>2.2678654612042362E-3</v>
      </c>
      <c r="G9" s="89">
        <v>5.5848679582434215E-4</v>
      </c>
      <c r="H9" s="89">
        <v>1.8445249619775572E-2</v>
      </c>
      <c r="I9" s="89">
        <v>1.4295740421546323E-3</v>
      </c>
      <c r="J9" s="89">
        <v>2.2490876732690129E-3</v>
      </c>
      <c r="K9" s="89">
        <v>9.2003857955756056E-3</v>
      </c>
      <c r="L9" s="89">
        <v>4.9512003895621458E-3</v>
      </c>
      <c r="M9" s="89">
        <v>2.593195769158944E-3</v>
      </c>
      <c r="N9" s="89">
        <v>9.9368186839875784E-3</v>
      </c>
      <c r="O9" s="89">
        <v>2.345706887232219E-3</v>
      </c>
      <c r="P9" s="89">
        <v>0</v>
      </c>
    </row>
    <row r="10" spans="1:18" ht="25.15" customHeight="1" x14ac:dyDescent="0.15">
      <c r="B10" s="30" t="s">
        <v>35</v>
      </c>
      <c r="C10" s="44" t="s">
        <v>46</v>
      </c>
      <c r="D10" s="88">
        <v>7.4145929313864647E-3</v>
      </c>
      <c r="E10" s="89">
        <v>1.8767620000000006E-2</v>
      </c>
      <c r="F10" s="89">
        <v>2.4338693602511254E-2</v>
      </c>
      <c r="G10" s="89">
        <v>4.1324880634674944E-3</v>
      </c>
      <c r="H10" s="89">
        <v>9.7771387313984617E-2</v>
      </c>
      <c r="I10" s="89">
        <v>2.5575520092234637E-2</v>
      </c>
      <c r="J10" s="89">
        <v>5.9519733214857904E-3</v>
      </c>
      <c r="K10" s="89">
        <v>7.5855622067336238E-3</v>
      </c>
      <c r="L10" s="89">
        <v>1.8488337446071038E-2</v>
      </c>
      <c r="M10" s="89">
        <v>8.1794781186665319E-3</v>
      </c>
      <c r="N10" s="89">
        <v>1.6305957030907585E-2</v>
      </c>
      <c r="O10" s="89">
        <v>2.3178733799688996E-2</v>
      </c>
      <c r="P10" s="89">
        <v>5.9199000000000014E-3</v>
      </c>
    </row>
    <row r="11" spans="1:18" ht="25.15" customHeight="1" x14ac:dyDescent="0.15">
      <c r="B11" s="30" t="s">
        <v>36</v>
      </c>
      <c r="C11" s="44" t="s">
        <v>47</v>
      </c>
      <c r="D11" s="88">
        <v>7.0800085167146795E-2</v>
      </c>
      <c r="E11" s="89">
        <v>1.7841860000000005E-2</v>
      </c>
      <c r="F11" s="89">
        <v>5.8529687523810478E-2</v>
      </c>
      <c r="G11" s="89">
        <v>5.409149646459864E-2</v>
      </c>
      <c r="H11" s="89">
        <v>1.7443504151936774E-2</v>
      </c>
      <c r="I11" s="89">
        <v>1.1166962971754181E-2</v>
      </c>
      <c r="J11" s="89">
        <v>5.3559586020993739E-3</v>
      </c>
      <c r="K11" s="89">
        <v>2.443989391811523E-3</v>
      </c>
      <c r="L11" s="89">
        <v>3.1750476059296866E-2</v>
      </c>
      <c r="M11" s="89">
        <v>1.2211523322303313E-2</v>
      </c>
      <c r="N11" s="89">
        <v>9.4402405383572294E-3</v>
      </c>
      <c r="O11" s="89">
        <v>3.8516302706431235E-2</v>
      </c>
      <c r="P11" s="89">
        <v>1.0058630000000001E-2</v>
      </c>
    </row>
    <row r="12" spans="1:18" ht="25.15" customHeight="1" x14ac:dyDescent="0.15">
      <c r="B12" s="30" t="s">
        <v>37</v>
      </c>
      <c r="C12" s="44" t="s">
        <v>48</v>
      </c>
      <c r="D12" s="88">
        <v>5.5509611820611241E-3</v>
      </c>
      <c r="E12" s="89">
        <v>4.8284300000000009E-2</v>
      </c>
      <c r="F12" s="89">
        <v>9.1810536493967983E-3</v>
      </c>
      <c r="G12" s="89">
        <v>1.3057553084229659E-2</v>
      </c>
      <c r="H12" s="89">
        <v>1.978800338779994E-2</v>
      </c>
      <c r="I12" s="89">
        <v>1.7015166397078153E-2</v>
      </c>
      <c r="J12" s="89">
        <v>4.5254527020343618E-2</v>
      </c>
      <c r="K12" s="89">
        <v>6.9711414291321161E-2</v>
      </c>
      <c r="L12" s="89">
        <v>2.4806842181690429E-2</v>
      </c>
      <c r="M12" s="89">
        <v>6.0228136653525067E-3</v>
      </c>
      <c r="N12" s="89">
        <v>1.9206544750429284E-2</v>
      </c>
      <c r="O12" s="89">
        <v>9.4398685189406271E-3</v>
      </c>
      <c r="P12" s="89">
        <v>2.8551100000000005E-3</v>
      </c>
    </row>
    <row r="13" spans="1:18" ht="25.15" customHeight="1" x14ac:dyDescent="0.15">
      <c r="B13" s="30" t="s">
        <v>38</v>
      </c>
      <c r="C13" s="44" t="s">
        <v>49</v>
      </c>
      <c r="D13" s="88">
        <v>1.6423758897529835E-3</v>
      </c>
      <c r="E13" s="89">
        <v>5.208560000000001E-3</v>
      </c>
      <c r="F13" s="89">
        <v>2.7476404879008443E-3</v>
      </c>
      <c r="G13" s="89">
        <v>5.1286779068747072E-3</v>
      </c>
      <c r="H13" s="89">
        <v>7.0244688267115897E-3</v>
      </c>
      <c r="I13" s="89">
        <v>2.7540342849469022E-2</v>
      </c>
      <c r="J13" s="89">
        <v>1.4757537648239014E-2</v>
      </c>
      <c r="K13" s="89">
        <v>7.6925951048012128E-2</v>
      </c>
      <c r="L13" s="89">
        <v>1.3161532561589707E-2</v>
      </c>
      <c r="M13" s="89">
        <v>2.0904322958413928E-2</v>
      </c>
      <c r="N13" s="89">
        <v>1.1123764030689432E-3</v>
      </c>
      <c r="O13" s="89">
        <v>1.0751597177367893E-2</v>
      </c>
      <c r="P13" s="89">
        <v>3.1500610000000005E-2</v>
      </c>
    </row>
    <row r="14" spans="1:18" ht="25.15" customHeight="1" x14ac:dyDescent="0.15">
      <c r="B14" s="30" t="s">
        <v>39</v>
      </c>
      <c r="C14" s="44" t="s">
        <v>50</v>
      </c>
      <c r="D14" s="88">
        <v>4.5132863362430976E-2</v>
      </c>
      <c r="E14" s="89">
        <v>0.18723055000000002</v>
      </c>
      <c r="F14" s="89">
        <v>1.8059528574409303E-2</v>
      </c>
      <c r="G14" s="89">
        <v>2.4751394386730099E-2</v>
      </c>
      <c r="H14" s="89">
        <v>1.8240099761879725E-2</v>
      </c>
      <c r="I14" s="89">
        <v>5.13772426271542E-2</v>
      </c>
      <c r="J14" s="89">
        <v>3.4624092039844928E-2</v>
      </c>
      <c r="K14" s="89">
        <v>4.2195600165351125E-3</v>
      </c>
      <c r="L14" s="89">
        <v>8.640859707165896E-2</v>
      </c>
      <c r="M14" s="89">
        <v>2.4155973221204417E-2</v>
      </c>
      <c r="N14" s="89">
        <v>3.0417519328418529E-2</v>
      </c>
      <c r="O14" s="89">
        <v>1.8003747979217395E-2</v>
      </c>
      <c r="P14" s="89">
        <v>9.2723020000000017E-2</v>
      </c>
    </row>
    <row r="15" spans="1:18" ht="25.15" customHeight="1" x14ac:dyDescent="0.15">
      <c r="B15" s="30" t="s">
        <v>40</v>
      </c>
      <c r="C15" s="44" t="s">
        <v>51</v>
      </c>
      <c r="D15" s="88">
        <v>3.81060764168055E-3</v>
      </c>
      <c r="E15" s="89">
        <v>4.1331700000000011E-3</v>
      </c>
      <c r="F15" s="89">
        <v>6.4537652778316034E-3</v>
      </c>
      <c r="G15" s="89">
        <v>7.0952417145002285E-3</v>
      </c>
      <c r="H15" s="89">
        <v>2.3926884785833689E-2</v>
      </c>
      <c r="I15" s="89">
        <v>3.754079958932921E-2</v>
      </c>
      <c r="J15" s="89">
        <v>5.6898385974726871E-2</v>
      </c>
      <c r="K15" s="89">
        <v>9.4097013411621466E-3</v>
      </c>
      <c r="L15" s="89">
        <v>1.3233264656922081E-2</v>
      </c>
      <c r="M15" s="89">
        <v>0.21841159420553394</v>
      </c>
      <c r="N15" s="89">
        <v>2.8911110355089954E-2</v>
      </c>
      <c r="O15" s="89">
        <v>3.9324823321620142E-2</v>
      </c>
      <c r="P15" s="89">
        <v>7.552737000000001E-2</v>
      </c>
    </row>
    <row r="16" spans="1:18" ht="25.15" customHeight="1" x14ac:dyDescent="0.15">
      <c r="B16" s="30" t="s">
        <v>41</v>
      </c>
      <c r="C16" s="44" t="s">
        <v>52</v>
      </c>
      <c r="D16" s="88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0.24659961000000005</v>
      </c>
    </row>
    <row r="17" spans="2:16" ht="25.15" customHeight="1" x14ac:dyDescent="0.15">
      <c r="B17" s="30" t="s">
        <v>42</v>
      </c>
      <c r="C17" s="44" t="s">
        <v>53</v>
      </c>
      <c r="D17" s="88">
        <v>2.2656821037701523E-2</v>
      </c>
      <c r="E17" s="89">
        <v>3.3023340000000012E-2</v>
      </c>
      <c r="F17" s="89">
        <v>3.8537982404679254E-2</v>
      </c>
      <c r="G17" s="89">
        <v>9.1787992482872283E-2</v>
      </c>
      <c r="H17" s="89">
        <v>0.10800588990462819</v>
      </c>
      <c r="I17" s="89">
        <v>8.3875088856771127E-2</v>
      </c>
      <c r="J17" s="89">
        <v>0.12238747240710149</v>
      </c>
      <c r="K17" s="89">
        <v>5.757509228879977E-2</v>
      </c>
      <c r="L17" s="89">
        <v>0.1406633886179432</v>
      </c>
      <c r="M17" s="89">
        <v>0.1547019701810739</v>
      </c>
      <c r="N17" s="89">
        <v>0.11622224476007792</v>
      </c>
      <c r="O17" s="89">
        <v>7.4352480380338523E-2</v>
      </c>
      <c r="P17" s="89">
        <v>6.3360060000000024E-2</v>
      </c>
    </row>
    <row r="18" spans="2:16" ht="25.15" customHeight="1" thickBot="1" x14ac:dyDescent="0.2">
      <c r="B18" s="30" t="s">
        <v>43</v>
      </c>
      <c r="C18" s="44" t="s">
        <v>0</v>
      </c>
      <c r="D18" s="88">
        <v>5.2827264134562126E-3</v>
      </c>
      <c r="E18" s="89">
        <v>5.4711038489774532E-3</v>
      </c>
      <c r="F18" s="89">
        <v>1.3185808282896094E-2</v>
      </c>
      <c r="G18" s="89">
        <v>8.2883430432056839E-3</v>
      </c>
      <c r="H18" s="89">
        <v>6.3434959991430298E-3</v>
      </c>
      <c r="I18" s="89">
        <v>8.4511557686875339E-3</v>
      </c>
      <c r="J18" s="89">
        <v>4.5841896460303523E-3</v>
      </c>
      <c r="K18" s="89">
        <v>1.7757408717098721E-3</v>
      </c>
      <c r="L18" s="89">
        <v>7.4958625670891428E-3</v>
      </c>
      <c r="M18" s="89">
        <v>1.9172057697931403E-2</v>
      </c>
      <c r="N18" s="89">
        <v>8.42687494104428E-4</v>
      </c>
      <c r="O18" s="89">
        <v>4.3318175417937565E-3</v>
      </c>
      <c r="P18" s="89">
        <v>6.0143208992100006E-4</v>
      </c>
    </row>
    <row r="19" spans="2:16" ht="25.15" customHeight="1" thickBot="1" x14ac:dyDescent="0.2">
      <c r="B19" s="45">
        <v>70</v>
      </c>
      <c r="C19" s="12" t="s">
        <v>1</v>
      </c>
      <c r="D19" s="90">
        <v>0.45785507605818909</v>
      </c>
      <c r="E19" s="91">
        <v>0.38867692384897756</v>
      </c>
      <c r="F19" s="91">
        <v>0.58381432777590681</v>
      </c>
      <c r="G19" s="91">
        <v>0.49632009556304513</v>
      </c>
      <c r="H19" s="91">
        <v>0.54535330769863299</v>
      </c>
      <c r="I19" s="91">
        <v>0.29695606501992422</v>
      </c>
      <c r="J19" s="91">
        <v>0.32139760078253882</v>
      </c>
      <c r="K19" s="91">
        <v>0.24280718029875281</v>
      </c>
      <c r="L19" s="91">
        <v>0.48749156791052095</v>
      </c>
      <c r="M19" s="91">
        <v>0.51737225396875708</v>
      </c>
      <c r="N19" s="91">
        <v>0.27239623437104687</v>
      </c>
      <c r="O19" s="91">
        <v>0.34377443139784641</v>
      </c>
      <c r="P19" s="92">
        <v>0.58700339208992092</v>
      </c>
    </row>
    <row r="20" spans="2:16" ht="25.15" customHeight="1" x14ac:dyDescent="0.15">
      <c r="B20" s="46">
        <v>71</v>
      </c>
      <c r="C20" s="43" t="s">
        <v>11</v>
      </c>
      <c r="D20" s="93">
        <v>3.7868143951845521E-3</v>
      </c>
      <c r="E20" s="94">
        <v>5.7220867794832743E-2</v>
      </c>
      <c r="F20" s="94">
        <v>1.2189281078104186E-2</v>
      </c>
      <c r="G20" s="94">
        <v>2.1931757651279919E-2</v>
      </c>
      <c r="H20" s="94">
        <v>1.2284880427825287E-2</v>
      </c>
      <c r="I20" s="94">
        <v>2.1814562262532085E-2</v>
      </c>
      <c r="J20" s="94">
        <v>3.2092481022949232E-2</v>
      </c>
      <c r="K20" s="94">
        <v>9.9718868069497563E-3</v>
      </c>
      <c r="L20" s="94">
        <v>1.8025761780438992E-2</v>
      </c>
      <c r="M20" s="94">
        <v>1.7576068173148125E-2</v>
      </c>
      <c r="N20" s="94">
        <v>1.0045924919858248E-2</v>
      </c>
      <c r="O20" s="94">
        <v>1.570270292354578E-2</v>
      </c>
      <c r="P20" s="94">
        <v>3.0941102004448493E-3</v>
      </c>
    </row>
    <row r="21" spans="2:16" ht="25.15" customHeight="1" x14ac:dyDescent="0.15">
      <c r="B21" s="47">
        <v>91</v>
      </c>
      <c r="C21" s="48" t="s">
        <v>19</v>
      </c>
      <c r="D21" s="95">
        <v>0.14176173708877618</v>
      </c>
      <c r="E21" s="96">
        <v>0.31729863804400432</v>
      </c>
      <c r="F21" s="96">
        <v>0.15846644584405925</v>
      </c>
      <c r="G21" s="96">
        <v>0.34444622726677576</v>
      </c>
      <c r="H21" s="96">
        <v>0.12877834253244641</v>
      </c>
      <c r="I21" s="96">
        <v>0.37414068773939341</v>
      </c>
      <c r="J21" s="96">
        <v>0.32104809472382334</v>
      </c>
      <c r="K21" s="96">
        <v>0.14776680072738005</v>
      </c>
      <c r="L21" s="96">
        <v>0.28986011419052909</v>
      </c>
      <c r="M21" s="96">
        <v>0.17810969259788687</v>
      </c>
      <c r="N21" s="96">
        <v>0.37136928505507388</v>
      </c>
      <c r="O21" s="96">
        <v>0.40978635994715085</v>
      </c>
      <c r="P21" s="96">
        <v>9.2752265704279996E-2</v>
      </c>
    </row>
    <row r="22" spans="2:16" ht="25.15" customHeight="1" x14ac:dyDescent="0.15">
      <c r="B22" s="47">
        <v>92</v>
      </c>
      <c r="C22" s="49" t="s">
        <v>12</v>
      </c>
      <c r="D22" s="95">
        <v>0.24912915199208027</v>
      </c>
      <c r="E22" s="96">
        <v>7.8777675627572333E-2</v>
      </c>
      <c r="F22" s="96">
        <v>0.11881302017700829</v>
      </c>
      <c r="G22" s="96">
        <v>6.9389649824437738E-2</v>
      </c>
      <c r="H22" s="96">
        <v>9.8473788891348682E-2</v>
      </c>
      <c r="I22" s="96">
        <v>0.19505641475691951</v>
      </c>
      <c r="J22" s="96">
        <v>0.25408197880701378</v>
      </c>
      <c r="K22" s="96">
        <v>0.26510545189982759</v>
      </c>
      <c r="L22" s="96">
        <v>6.9279359164984497E-2</v>
      </c>
      <c r="M22" s="96">
        <v>0.15173173697046102</v>
      </c>
      <c r="N22" s="96">
        <v>0</v>
      </c>
      <c r="O22" s="96">
        <v>9.3205018261246497E-2</v>
      </c>
      <c r="P22" s="96">
        <v>0.24860181183101304</v>
      </c>
    </row>
    <row r="23" spans="2:16" ht="25.15" customHeight="1" x14ac:dyDescent="0.15">
      <c r="B23" s="47">
        <v>93</v>
      </c>
      <c r="C23" s="48" t="s">
        <v>13</v>
      </c>
      <c r="D23" s="95">
        <v>0.1976016931451049</v>
      </c>
      <c r="E23" s="96">
        <v>9.6805472245723639E-2</v>
      </c>
      <c r="F23" s="96">
        <v>6.8696157921074835E-2</v>
      </c>
      <c r="G23" s="96">
        <v>3.6264800089899851E-2</v>
      </c>
      <c r="H23" s="96">
        <v>0.17714678303316203</v>
      </c>
      <c r="I23" s="96">
        <v>7.1528975082111715E-2</v>
      </c>
      <c r="J23" s="96">
        <v>6.5501319594112775E-2</v>
      </c>
      <c r="K23" s="96">
        <v>0.28947412505145786</v>
      </c>
      <c r="L23" s="96">
        <v>0.11177740513813572</v>
      </c>
      <c r="M23" s="96">
        <v>0.10377836241751197</v>
      </c>
      <c r="N23" s="96">
        <v>0.34515186117721786</v>
      </c>
      <c r="O23" s="96">
        <v>0.10736654323658706</v>
      </c>
      <c r="P23" s="96">
        <v>5.3153705350622645E-2</v>
      </c>
    </row>
    <row r="24" spans="2:16" ht="25.15" customHeight="1" x14ac:dyDescent="0.15">
      <c r="B24" s="47">
        <v>94</v>
      </c>
      <c r="C24" s="48" t="s">
        <v>14</v>
      </c>
      <c r="D24" s="95">
        <v>4.9939020707627603E-2</v>
      </c>
      <c r="E24" s="96">
        <v>6.1233342501028326E-2</v>
      </c>
      <c r="F24" s="96">
        <v>5.8767378977067984E-2</v>
      </c>
      <c r="G24" s="96">
        <v>4.7186447901312031E-2</v>
      </c>
      <c r="H24" s="96">
        <v>4.3863667207674269E-2</v>
      </c>
      <c r="I24" s="96">
        <v>4.2764317850997546E-2</v>
      </c>
      <c r="J24" s="96">
        <v>2.1145310844887303E-2</v>
      </c>
      <c r="K24" s="96">
        <v>4.7321762289128079E-2</v>
      </c>
      <c r="L24" s="96">
        <v>3.1489641585811023E-2</v>
      </c>
      <c r="M24" s="96">
        <v>3.1983117048875735E-2</v>
      </c>
      <c r="N24" s="96">
        <v>1.036694476803126E-3</v>
      </c>
      <c r="O24" s="96">
        <v>3.4747837172680637E-2</v>
      </c>
      <c r="P24" s="96">
        <v>1.7930892880962706E-2</v>
      </c>
    </row>
    <row r="25" spans="2:16" ht="25.15" customHeight="1" thickBot="1" x14ac:dyDescent="0.2">
      <c r="B25" s="50">
        <v>95</v>
      </c>
      <c r="C25" s="51" t="s">
        <v>15</v>
      </c>
      <c r="D25" s="97">
        <v>-0.10007349338696252</v>
      </c>
      <c r="E25" s="98">
        <v>-1.2920062138884314E-5</v>
      </c>
      <c r="F25" s="98">
        <v>-7.466117732214156E-4</v>
      </c>
      <c r="G25" s="98">
        <v>-1.5538978296750466E-2</v>
      </c>
      <c r="H25" s="98">
        <v>-5.9007697910896228E-3</v>
      </c>
      <c r="I25" s="98">
        <v>-2.2610227118784326E-3</v>
      </c>
      <c r="J25" s="98">
        <v>-1.526678577532512E-2</v>
      </c>
      <c r="K25" s="98">
        <v>-2.4472070734960884E-3</v>
      </c>
      <c r="L25" s="98">
        <v>-7.9238497704202555E-3</v>
      </c>
      <c r="M25" s="98">
        <v>-5.5123117664087002E-4</v>
      </c>
      <c r="N25" s="98">
        <v>0</v>
      </c>
      <c r="O25" s="98">
        <v>-4.5828929390571566E-3</v>
      </c>
      <c r="P25" s="98">
        <v>-2.5361780572443066E-3</v>
      </c>
    </row>
    <row r="26" spans="2:16" ht="25.15" customHeight="1" thickBot="1" x14ac:dyDescent="0.2">
      <c r="B26" s="52">
        <v>96</v>
      </c>
      <c r="C26" s="53" t="s">
        <v>16</v>
      </c>
      <c r="D26" s="99">
        <v>0.54214492394181091</v>
      </c>
      <c r="E26" s="100">
        <v>0.61132307615102255</v>
      </c>
      <c r="F26" s="100">
        <v>0.41618567222409319</v>
      </c>
      <c r="G26" s="100">
        <v>0.50367990443695476</v>
      </c>
      <c r="H26" s="100">
        <v>0.45464669230136706</v>
      </c>
      <c r="I26" s="100">
        <v>0.70304393498007589</v>
      </c>
      <c r="J26" s="100">
        <v>0.67860239921746124</v>
      </c>
      <c r="K26" s="100">
        <v>0.75719281970124719</v>
      </c>
      <c r="L26" s="100">
        <v>0.51250843208947894</v>
      </c>
      <c r="M26" s="100">
        <v>0.48262774603124298</v>
      </c>
      <c r="N26" s="100">
        <v>0.72760376562895313</v>
      </c>
      <c r="O26" s="100">
        <v>0.65622556860215364</v>
      </c>
      <c r="P26" s="100">
        <v>0.41299660791007897</v>
      </c>
    </row>
    <row r="27" spans="2:16" ht="25.15" customHeight="1" x14ac:dyDescent="0.15">
      <c r="B27" s="54">
        <v>97</v>
      </c>
      <c r="C27" s="55" t="s">
        <v>17</v>
      </c>
      <c r="D27" s="93">
        <v>1</v>
      </c>
      <c r="E27" s="94">
        <v>1</v>
      </c>
      <c r="F27" s="94">
        <v>1</v>
      </c>
      <c r="G27" s="94">
        <v>1</v>
      </c>
      <c r="H27" s="94">
        <v>1</v>
      </c>
      <c r="I27" s="94">
        <v>1</v>
      </c>
      <c r="J27" s="94">
        <v>1</v>
      </c>
      <c r="K27" s="94">
        <v>1</v>
      </c>
      <c r="L27" s="94">
        <v>1</v>
      </c>
      <c r="M27" s="94">
        <v>1</v>
      </c>
      <c r="N27" s="94">
        <v>1</v>
      </c>
      <c r="O27" s="94">
        <v>1</v>
      </c>
      <c r="P27" s="94">
        <v>1</v>
      </c>
    </row>
    <row r="29" spans="2:16" x14ac:dyDescent="0.15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2:16" x14ac:dyDescent="0.15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</sheetData>
  <phoneticPr fontId="2"/>
  <pageMargins left="0.7" right="0.7" top="0.75" bottom="0.75" header="0.3" footer="0.3"/>
  <ignoredErrors>
    <ignoredError sqref="B5:P5 B4:C4 D6:P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5"/>
  <sheetViews>
    <sheetView showGridLines="0" zoomScaleNormal="100" workbookViewId="0">
      <selection activeCell="L10" sqref="L10"/>
    </sheetView>
  </sheetViews>
  <sheetFormatPr defaultColWidth="9.625" defaultRowHeight="13.5" x14ac:dyDescent="0.15"/>
  <cols>
    <col min="1" max="1" width="1" style="3" customWidth="1"/>
    <col min="2" max="2" width="3.375" style="8" customWidth="1"/>
    <col min="3" max="3" width="33.25" style="2" bestFit="1" customWidth="1"/>
    <col min="4" max="16" width="9.25" style="3" customWidth="1"/>
    <col min="17" max="17" width="9.625" style="3" customWidth="1"/>
    <col min="18" max="18" width="11.375" style="3" customWidth="1"/>
    <col min="19" max="19" width="10.5" style="3" customWidth="1"/>
    <col min="20" max="20" width="3.75" style="3" customWidth="1"/>
    <col min="21" max="25" width="9.625" style="3" customWidth="1"/>
    <col min="26" max="26" width="12.5" style="3" customWidth="1"/>
    <col min="27" max="27" width="12.375" style="3" customWidth="1"/>
    <col min="28" max="28" width="13.75" style="3" customWidth="1"/>
    <col min="29" max="29" width="12.375" style="3" customWidth="1"/>
    <col min="30" max="30" width="12.875" style="3" customWidth="1"/>
    <col min="31" max="31" width="13" style="3" customWidth="1"/>
    <col min="32" max="32" width="11.625" style="6" customWidth="1"/>
    <col min="33" max="33" width="11.5" style="6" customWidth="1"/>
    <col min="34" max="34" width="11" style="3" customWidth="1"/>
    <col min="35" max="38" width="9.625" style="3"/>
    <col min="39" max="39" width="11.625" style="3" bestFit="1" customWidth="1"/>
    <col min="40" max="16384" width="9.625" style="3"/>
  </cols>
  <sheetData>
    <row r="2" spans="1:33" ht="15.75" x14ac:dyDescent="0.15">
      <c r="A2" s="9" t="s">
        <v>21</v>
      </c>
      <c r="B2" s="3"/>
    </row>
    <row r="3" spans="1:33" x14ac:dyDescent="0.15">
      <c r="B3" s="1"/>
    </row>
    <row r="4" spans="1:33" x14ac:dyDescent="0.15">
      <c r="B4" s="13"/>
      <c r="C4" s="14"/>
      <c r="D4" s="29" t="s">
        <v>31</v>
      </c>
      <c r="E4" s="30" t="s">
        <v>32</v>
      </c>
      <c r="F4" s="30" t="s">
        <v>33</v>
      </c>
      <c r="G4" s="30" t="s">
        <v>34</v>
      </c>
      <c r="H4" s="30" t="s">
        <v>35</v>
      </c>
      <c r="I4" s="30" t="s">
        <v>36</v>
      </c>
      <c r="J4" s="30" t="s">
        <v>37</v>
      </c>
      <c r="K4" s="30" t="s">
        <v>38</v>
      </c>
      <c r="L4" s="30" t="s">
        <v>39</v>
      </c>
      <c r="M4" s="30" t="s">
        <v>40</v>
      </c>
      <c r="N4" s="30" t="s">
        <v>41</v>
      </c>
      <c r="O4" s="30" t="s">
        <v>42</v>
      </c>
      <c r="P4" s="30" t="s">
        <v>43</v>
      </c>
      <c r="AF4" s="3"/>
      <c r="AG4" s="3"/>
    </row>
    <row r="5" spans="1:33" s="7" customFormat="1" ht="54" customHeight="1" thickBot="1" x14ac:dyDescent="0.2">
      <c r="B5" s="15"/>
      <c r="C5" s="16"/>
      <c r="D5" s="35" t="s">
        <v>29</v>
      </c>
      <c r="E5" s="36" t="s">
        <v>30</v>
      </c>
      <c r="F5" s="36" t="s">
        <v>44</v>
      </c>
      <c r="G5" s="36" t="s">
        <v>45</v>
      </c>
      <c r="H5" s="36" t="s">
        <v>46</v>
      </c>
      <c r="I5" s="36" t="s">
        <v>47</v>
      </c>
      <c r="J5" s="36" t="s">
        <v>48</v>
      </c>
      <c r="K5" s="36" t="s">
        <v>49</v>
      </c>
      <c r="L5" s="36" t="s">
        <v>50</v>
      </c>
      <c r="M5" s="36" t="s">
        <v>51</v>
      </c>
      <c r="N5" s="36" t="s">
        <v>52</v>
      </c>
      <c r="O5" s="36" t="s">
        <v>53</v>
      </c>
      <c r="P5" s="36" t="s">
        <v>0</v>
      </c>
      <c r="R5" s="18" t="s">
        <v>25</v>
      </c>
      <c r="S5" s="19" t="s">
        <v>26</v>
      </c>
      <c r="T5" s="18"/>
      <c r="U5" s="18" t="s">
        <v>28</v>
      </c>
    </row>
    <row r="6" spans="1:33" ht="25.15" customHeight="1" x14ac:dyDescent="0.15">
      <c r="B6" s="24" t="s">
        <v>31</v>
      </c>
      <c r="C6" s="43" t="s">
        <v>29</v>
      </c>
      <c r="D6" s="101">
        <v>1.0352952210046238</v>
      </c>
      <c r="E6" s="102">
        <v>3.6658799712284445E-4</v>
      </c>
      <c r="F6" s="102">
        <v>1.2549812209834497E-2</v>
      </c>
      <c r="G6" s="102">
        <v>1.3028424846329898E-3</v>
      </c>
      <c r="H6" s="102">
        <v>5.3737112225546088E-4</v>
      </c>
      <c r="I6" s="102">
        <v>3.6493056943427259E-4</v>
      </c>
      <c r="J6" s="102">
        <v>3.8723650562066535E-4</v>
      </c>
      <c r="K6" s="102">
        <v>1.8508997047308762E-4</v>
      </c>
      <c r="L6" s="102">
        <v>7.1946082850858585E-4</v>
      </c>
      <c r="M6" s="102">
        <v>5.6696628393831548E-4</v>
      </c>
      <c r="N6" s="102">
        <v>3.9488424153080552E-4</v>
      </c>
      <c r="O6" s="102">
        <v>2.3201936933301788E-3</v>
      </c>
      <c r="P6" s="102">
        <v>4.6031512484040845E-4</v>
      </c>
      <c r="Q6" s="109"/>
      <c r="R6" s="109">
        <f t="shared" ref="R6:R18" si="0">SUM(D6:P6)</f>
        <v>1.0554509120361457</v>
      </c>
      <c r="S6" s="110">
        <f t="shared" ref="S6:S18" si="1">R6/$U$6</f>
        <v>0.7767365949838958</v>
      </c>
      <c r="T6" s="103"/>
      <c r="U6" s="109">
        <f>AVERAGE(R6:R18)</f>
        <v>1.3588273281472318</v>
      </c>
      <c r="V6" s="103"/>
      <c r="W6" s="103"/>
    </row>
    <row r="7" spans="1:33" ht="25.15" customHeight="1" x14ac:dyDescent="0.15">
      <c r="B7" s="24" t="s">
        <v>32</v>
      </c>
      <c r="C7" s="44" t="s">
        <v>30</v>
      </c>
      <c r="D7" s="101">
        <v>2.9223667630363287E-5</v>
      </c>
      <c r="E7" s="102">
        <v>1.0000530436927066</v>
      </c>
      <c r="F7" s="102">
        <v>1.7833485618606683E-4</v>
      </c>
      <c r="G7" s="102">
        <v>1.5793037387141733E-4</v>
      </c>
      <c r="H7" s="102">
        <v>2.8864216410406157E-3</v>
      </c>
      <c r="I7" s="102">
        <v>6.2307179173558299E-5</v>
      </c>
      <c r="J7" s="102">
        <v>2.446670965642152E-5</v>
      </c>
      <c r="K7" s="102">
        <v>2.3654346665878462E-5</v>
      </c>
      <c r="L7" s="102">
        <v>5.6876816025721695E-5</v>
      </c>
      <c r="M7" s="102">
        <v>3.5566052004840577E-5</v>
      </c>
      <c r="N7" s="102">
        <v>4.4809113024172009E-5</v>
      </c>
      <c r="O7" s="102">
        <v>5.8963141936902855E-5</v>
      </c>
      <c r="P7" s="102">
        <v>4.0215964613277086E-5</v>
      </c>
      <c r="Q7" s="109"/>
      <c r="R7" s="109">
        <f t="shared" si="0"/>
        <v>1.0036518135545363</v>
      </c>
      <c r="S7" s="110">
        <f t="shared" si="1"/>
        <v>0.73861615288752014</v>
      </c>
      <c r="T7" s="103"/>
      <c r="U7" s="103"/>
      <c r="V7" s="103"/>
      <c r="W7" s="103"/>
    </row>
    <row r="8" spans="1:33" ht="25.15" customHeight="1" x14ac:dyDescent="0.15">
      <c r="B8" s="24" t="s">
        <v>33</v>
      </c>
      <c r="C8" s="44" t="s">
        <v>44</v>
      </c>
      <c r="D8" s="101">
        <v>4.3284417358251108E-2</v>
      </c>
      <c r="E8" s="102">
        <v>2.0945579192309955E-2</v>
      </c>
      <c r="F8" s="102">
        <v>1.0781226183947157</v>
      </c>
      <c r="G8" s="102">
        <v>6.0049449886553231E-2</v>
      </c>
      <c r="H8" s="102">
        <v>2.600879569675708E-2</v>
      </c>
      <c r="I8" s="102">
        <v>1.1830639805612306E-2</v>
      </c>
      <c r="J8" s="102">
        <v>1.1628896642999301E-2</v>
      </c>
      <c r="K8" s="102">
        <v>4.1932790071379815E-3</v>
      </c>
      <c r="L8" s="102">
        <v>3.695328150635202E-2</v>
      </c>
      <c r="M8" s="102">
        <v>1.8901779219110952E-2</v>
      </c>
      <c r="N8" s="102">
        <v>1.3363935708745434E-2</v>
      </c>
      <c r="O8" s="102">
        <v>2.7811598568978975E-2</v>
      </c>
      <c r="P8" s="102">
        <v>2.0711818555501495E-2</v>
      </c>
      <c r="Q8" s="109"/>
      <c r="R8" s="109">
        <f t="shared" si="0"/>
        <v>1.3738060895430255</v>
      </c>
      <c r="S8" s="110">
        <f t="shared" si="1"/>
        <v>1.0110233000805313</v>
      </c>
      <c r="T8" s="103"/>
      <c r="U8" s="103"/>
      <c r="V8" s="103"/>
      <c r="W8" s="103"/>
    </row>
    <row r="9" spans="1:33" ht="25.15" customHeight="1" x14ac:dyDescent="0.15">
      <c r="B9" s="24" t="s">
        <v>34</v>
      </c>
      <c r="C9" s="44" t="s">
        <v>45</v>
      </c>
      <c r="D9" s="101">
        <v>3.8806616508442787E-3</v>
      </c>
      <c r="E9" s="102">
        <v>5.1913145317527857E-3</v>
      </c>
      <c r="F9" s="102">
        <v>3.3359070882733595E-3</v>
      </c>
      <c r="G9" s="102">
        <v>1.0014416495287408</v>
      </c>
      <c r="H9" s="102">
        <v>2.06406580183769E-2</v>
      </c>
      <c r="I9" s="102">
        <v>2.8689633181442605E-3</v>
      </c>
      <c r="J9" s="102">
        <v>3.4197859609725787E-3</v>
      </c>
      <c r="K9" s="102">
        <v>1.0567498893153357E-2</v>
      </c>
      <c r="L9" s="102">
        <v>6.5406256614031766E-3</v>
      </c>
      <c r="M9" s="102">
        <v>4.438514783515213E-3</v>
      </c>
      <c r="N9" s="102">
        <v>1.0909890526959103E-2</v>
      </c>
      <c r="O9" s="102">
        <v>3.441444500356561E-3</v>
      </c>
      <c r="P9" s="102">
        <v>4.1246257867067837E-3</v>
      </c>
      <c r="Q9" s="109"/>
      <c r="R9" s="109">
        <f t="shared" si="0"/>
        <v>1.0808015402491993</v>
      </c>
      <c r="S9" s="110">
        <f t="shared" si="1"/>
        <v>0.79539284930549481</v>
      </c>
      <c r="T9" s="103"/>
      <c r="U9" s="103"/>
      <c r="V9" s="103"/>
      <c r="W9" s="103"/>
    </row>
    <row r="10" spans="1:33" ht="25.15" customHeight="1" x14ac:dyDescent="0.15">
      <c r="B10" s="24" t="s">
        <v>35</v>
      </c>
      <c r="C10" s="44" t="s">
        <v>46</v>
      </c>
      <c r="D10" s="101">
        <v>8.88526157251107E-3</v>
      </c>
      <c r="E10" s="102">
        <v>1.8680661648935438E-2</v>
      </c>
      <c r="F10" s="102">
        <v>2.1955267830424358E-2</v>
      </c>
      <c r="G10" s="102">
        <v>7.3060610311062261E-3</v>
      </c>
      <c r="H10" s="102">
        <v>1.0769011643312321</v>
      </c>
      <c r="I10" s="102">
        <v>2.2612817361005556E-2</v>
      </c>
      <c r="J10" s="102">
        <v>8.4638378741799282E-3</v>
      </c>
      <c r="K10" s="102">
        <v>8.1301012852628383E-3</v>
      </c>
      <c r="L10" s="102">
        <v>1.9326192318216164E-2</v>
      </c>
      <c r="M10" s="102">
        <v>1.2236255743539639E-2</v>
      </c>
      <c r="N10" s="102">
        <v>1.5601066957470239E-2</v>
      </c>
      <c r="O10" s="102">
        <v>2.0622162767736429E-2</v>
      </c>
      <c r="P10" s="102">
        <v>1.2288112662573236E-2</v>
      </c>
      <c r="Q10" s="109"/>
      <c r="R10" s="109">
        <f t="shared" si="0"/>
        <v>1.2530089633841932</v>
      </c>
      <c r="S10" s="110">
        <f t="shared" si="1"/>
        <v>0.92212523065213703</v>
      </c>
      <c r="T10" s="103"/>
      <c r="U10" s="103"/>
      <c r="V10" s="103"/>
      <c r="W10" s="103"/>
    </row>
    <row r="11" spans="1:33" ht="25.15" customHeight="1" x14ac:dyDescent="0.15">
      <c r="B11" s="24" t="s">
        <v>36</v>
      </c>
      <c r="C11" s="44" t="s">
        <v>47</v>
      </c>
      <c r="D11" s="101">
        <v>4.6449804534371163E-2</v>
      </c>
      <c r="E11" s="102">
        <v>1.6528750249890572E-2</v>
      </c>
      <c r="F11" s="102">
        <v>3.9631184106462818E-2</v>
      </c>
      <c r="G11" s="102">
        <v>3.6908877585663281E-2</v>
      </c>
      <c r="H11" s="102">
        <v>1.620444726351444E-2</v>
      </c>
      <c r="I11" s="102">
        <v>1.0109680862887094</v>
      </c>
      <c r="J11" s="102">
        <v>8.1860679296867668E-3</v>
      </c>
      <c r="K11" s="102">
        <v>4.2484314625067347E-3</v>
      </c>
      <c r="L11" s="102">
        <v>2.5715266639976211E-2</v>
      </c>
      <c r="M11" s="102">
        <v>1.4774668423521604E-2</v>
      </c>
      <c r="N11" s="102">
        <v>1.0224403002162737E-2</v>
      </c>
      <c r="O11" s="102">
        <v>2.668097293367068E-2</v>
      </c>
      <c r="P11" s="102">
        <v>1.3412382649630633E-2</v>
      </c>
      <c r="Q11" s="109"/>
      <c r="R11" s="109">
        <f t="shared" si="0"/>
        <v>1.2699333430697672</v>
      </c>
      <c r="S11" s="110">
        <f t="shared" si="1"/>
        <v>0.93458036702965641</v>
      </c>
      <c r="T11" s="103"/>
      <c r="U11" s="103"/>
      <c r="V11" s="103"/>
      <c r="W11" s="103"/>
    </row>
    <row r="12" spans="1:33" ht="25.15" customHeight="1" x14ac:dyDescent="0.15">
      <c r="B12" s="24" t="s">
        <v>37</v>
      </c>
      <c r="C12" s="44" t="s">
        <v>48</v>
      </c>
      <c r="D12" s="101">
        <v>7.8991867238344827E-3</v>
      </c>
      <c r="E12" s="102">
        <v>4.7605473440154811E-2</v>
      </c>
      <c r="F12" s="102">
        <v>1.1106430854203816E-2</v>
      </c>
      <c r="G12" s="102">
        <v>1.460626298436259E-2</v>
      </c>
      <c r="H12" s="102">
        <v>2.1721932217373431E-2</v>
      </c>
      <c r="I12" s="102">
        <v>1.9643498767941532E-2</v>
      </c>
      <c r="J12" s="102">
        <v>1.0431251798037324</v>
      </c>
      <c r="K12" s="102">
        <v>6.6740005534831864E-2</v>
      </c>
      <c r="L12" s="102">
        <v>2.7004035264751279E-2</v>
      </c>
      <c r="M12" s="102">
        <v>1.1309477496697322E-2</v>
      </c>
      <c r="N12" s="102">
        <v>1.946724557156617E-2</v>
      </c>
      <c r="O12" s="102">
        <v>1.155413326116948E-2</v>
      </c>
      <c r="P12" s="102">
        <v>1.3077742236175628E-2</v>
      </c>
      <c r="Q12" s="109"/>
      <c r="R12" s="109">
        <f t="shared" si="0"/>
        <v>1.314860604156795</v>
      </c>
      <c r="S12" s="110">
        <f t="shared" si="1"/>
        <v>0.96764362691293104</v>
      </c>
      <c r="T12" s="103"/>
      <c r="U12" s="103"/>
      <c r="V12" s="103"/>
      <c r="W12" s="103"/>
    </row>
    <row r="13" spans="1:33" ht="25.15" customHeight="1" x14ac:dyDescent="0.15">
      <c r="B13" s="24" t="s">
        <v>38</v>
      </c>
      <c r="C13" s="44" t="s">
        <v>49</v>
      </c>
      <c r="D13" s="101">
        <v>5.0485873577649169E-3</v>
      </c>
      <c r="E13" s="102">
        <v>1.0788205519148268E-2</v>
      </c>
      <c r="F13" s="102">
        <v>6.4314268526407857E-3</v>
      </c>
      <c r="G13" s="102">
        <v>9.2659335588108436E-3</v>
      </c>
      <c r="H13" s="102">
        <v>1.1907621109702955E-2</v>
      </c>
      <c r="I13" s="102">
        <v>3.3539198391326207E-2</v>
      </c>
      <c r="J13" s="102">
        <v>2.060533341063335E-2</v>
      </c>
      <c r="K13" s="102">
        <v>1.0851339176621697</v>
      </c>
      <c r="L13" s="102">
        <v>1.9416051030031529E-2</v>
      </c>
      <c r="M13" s="102">
        <v>3.1556222987357448E-2</v>
      </c>
      <c r="N13" s="102">
        <v>4.7666396948144842E-3</v>
      </c>
      <c r="O13" s="102">
        <v>1.5242706852800591E-2</v>
      </c>
      <c r="P13" s="102">
        <v>3.9603127485444721E-2</v>
      </c>
      <c r="Q13" s="109"/>
      <c r="R13" s="109">
        <f t="shared" si="0"/>
        <v>1.2933049719126457</v>
      </c>
      <c r="S13" s="110">
        <f t="shared" si="1"/>
        <v>0.95178021895988341</v>
      </c>
      <c r="T13" s="103"/>
      <c r="U13" s="103"/>
      <c r="V13" s="103"/>
      <c r="W13" s="103"/>
    </row>
    <row r="14" spans="1:33" ht="25.15" customHeight="1" x14ac:dyDescent="0.15">
      <c r="B14" s="24" t="s">
        <v>39</v>
      </c>
      <c r="C14" s="44" t="s">
        <v>50</v>
      </c>
      <c r="D14" s="101">
        <v>4.6332592232005927E-2</v>
      </c>
      <c r="E14" s="102">
        <v>0.17180630863127547</v>
      </c>
      <c r="F14" s="102">
        <v>2.2901226809922848E-2</v>
      </c>
      <c r="G14" s="102">
        <v>2.8209098700688728E-2</v>
      </c>
      <c r="H14" s="102">
        <v>2.3765149515408264E-2</v>
      </c>
      <c r="I14" s="102">
        <v>5.1067041207744017E-2</v>
      </c>
      <c r="J14" s="102">
        <v>3.7206944676936082E-2</v>
      </c>
      <c r="K14" s="102">
        <v>8.5535267676949394E-3</v>
      </c>
      <c r="L14" s="102">
        <v>1.0840025890565332</v>
      </c>
      <c r="M14" s="102">
        <v>3.3160562964954704E-2</v>
      </c>
      <c r="N14" s="102">
        <v>3.1881607098520108E-2</v>
      </c>
      <c r="O14" s="102">
        <v>2.1516084644448864E-2</v>
      </c>
      <c r="P14" s="102">
        <v>9.5198243511675079E-2</v>
      </c>
      <c r="Q14" s="109"/>
      <c r="R14" s="109">
        <f t="shared" si="0"/>
        <v>1.6556009758178085</v>
      </c>
      <c r="S14" s="110">
        <f t="shared" si="1"/>
        <v>1.2184042383628162</v>
      </c>
      <c r="T14" s="103"/>
      <c r="U14" s="103"/>
      <c r="V14" s="103"/>
      <c r="W14" s="103"/>
    </row>
    <row r="15" spans="1:33" ht="25.15" customHeight="1" x14ac:dyDescent="0.15">
      <c r="B15" s="24" t="s">
        <v>40</v>
      </c>
      <c r="C15" s="44" t="s">
        <v>51</v>
      </c>
      <c r="D15" s="101">
        <v>8.9557676821529816E-3</v>
      </c>
      <c r="E15" s="102">
        <v>1.311032297685589E-2</v>
      </c>
      <c r="F15" s="102">
        <v>1.2737224171194685E-2</v>
      </c>
      <c r="G15" s="102">
        <v>1.446201081618546E-2</v>
      </c>
      <c r="H15" s="102">
        <v>3.2496746669294634E-2</v>
      </c>
      <c r="I15" s="102">
        <v>4.3525835531578183E-2</v>
      </c>
      <c r="J15" s="102">
        <v>6.3763808939383868E-2</v>
      </c>
      <c r="K15" s="102">
        <v>1.6896753292277446E-2</v>
      </c>
      <c r="L15" s="102">
        <v>2.3670063594066159E-2</v>
      </c>
      <c r="M15" s="102">
        <v>1.2204037423172001</v>
      </c>
      <c r="N15" s="102">
        <v>3.4948872508191058E-2</v>
      </c>
      <c r="O15" s="102">
        <v>4.4079010102235791E-2</v>
      </c>
      <c r="P15" s="102">
        <v>8.7114406473528597E-2</v>
      </c>
      <c r="Q15" s="109"/>
      <c r="R15" s="109">
        <f t="shared" si="0"/>
        <v>1.6161645650741445</v>
      </c>
      <c r="S15" s="110">
        <f t="shared" si="1"/>
        <v>1.1893818527169258</v>
      </c>
      <c r="T15" s="103"/>
      <c r="U15" s="103"/>
      <c r="V15" s="103"/>
      <c r="W15" s="103"/>
    </row>
    <row r="16" spans="1:33" ht="25.15" customHeight="1" x14ac:dyDescent="0.15">
      <c r="B16" s="24" t="s">
        <v>41</v>
      </c>
      <c r="C16" s="44" t="s">
        <v>52</v>
      </c>
      <c r="D16" s="101">
        <v>1.6900459185216084E-3</v>
      </c>
      <c r="E16" s="102">
        <v>1.8921380375414858E-3</v>
      </c>
      <c r="F16" s="102">
        <v>3.6122053267634781E-3</v>
      </c>
      <c r="G16" s="102">
        <v>2.4401793097032797E-3</v>
      </c>
      <c r="H16" s="102">
        <v>2.0893378557859024E-3</v>
      </c>
      <c r="I16" s="102">
        <v>2.4877980590404633E-3</v>
      </c>
      <c r="J16" s="102">
        <v>1.6833877716722287E-3</v>
      </c>
      <c r="K16" s="102">
        <v>7.3761977314246293E-4</v>
      </c>
      <c r="L16" s="102">
        <v>2.4017323652960202E-3</v>
      </c>
      <c r="M16" s="102">
        <v>5.8445494829017673E-3</v>
      </c>
      <c r="N16" s="102">
        <v>1.0006622499361053</v>
      </c>
      <c r="O16" s="102">
        <v>1.5290856759656859E-3</v>
      </c>
      <c r="P16" s="102">
        <v>0.247610593619702</v>
      </c>
      <c r="Q16" s="109"/>
      <c r="R16" s="109">
        <f t="shared" si="0"/>
        <v>1.2746809231321417</v>
      </c>
      <c r="S16" s="110">
        <f t="shared" si="1"/>
        <v>0.93807424735133615</v>
      </c>
      <c r="T16" s="103"/>
      <c r="U16" s="103"/>
      <c r="V16" s="103"/>
      <c r="W16" s="103"/>
    </row>
    <row r="17" spans="2:29" ht="25.15" customHeight="1" x14ac:dyDescent="0.15">
      <c r="B17" s="24" t="s">
        <v>42</v>
      </c>
      <c r="C17" s="44" t="s">
        <v>53</v>
      </c>
      <c r="D17" s="101">
        <v>3.7307410842461253E-2</v>
      </c>
      <c r="E17" s="102">
        <v>6.6073733321893438E-2</v>
      </c>
      <c r="F17" s="102">
        <v>5.216551449937297E-2</v>
      </c>
      <c r="G17" s="102">
        <v>0.10002784038244232</v>
      </c>
      <c r="H17" s="102">
        <v>0.12380789496803543</v>
      </c>
      <c r="I17" s="102">
        <v>9.9615221527122405E-2</v>
      </c>
      <c r="J17" s="102">
        <v>0.13662040290734642</v>
      </c>
      <c r="K17" s="102">
        <v>7.1687801889756472E-2</v>
      </c>
      <c r="L17" s="102">
        <v>0.15595526575973964</v>
      </c>
      <c r="M17" s="102">
        <v>0.18831710591780151</v>
      </c>
      <c r="N17" s="102">
        <v>0.12373155196504558</v>
      </c>
      <c r="O17" s="102">
        <v>1.086432526724346</v>
      </c>
      <c r="P17" s="102">
        <v>0.11787417509881552</v>
      </c>
      <c r="Q17" s="109"/>
      <c r="R17" s="109">
        <f t="shared" si="0"/>
        <v>2.3596164458041788</v>
      </c>
      <c r="S17" s="110">
        <f t="shared" si="1"/>
        <v>1.7365094128784768</v>
      </c>
      <c r="T17" s="103"/>
      <c r="U17" s="103"/>
      <c r="V17" s="103"/>
      <c r="W17" s="103"/>
    </row>
    <row r="18" spans="2:29" ht="25.15" customHeight="1" x14ac:dyDescent="0.15">
      <c r="B18" s="24" t="s">
        <v>43</v>
      </c>
      <c r="C18" s="44" t="s">
        <v>0</v>
      </c>
      <c r="D18" s="101">
        <v>6.8534006137382295E-3</v>
      </c>
      <c r="E18" s="102">
        <v>7.6729157744470288E-3</v>
      </c>
      <c r="F18" s="102">
        <v>1.4648057743333323E-2</v>
      </c>
      <c r="G18" s="102">
        <v>9.8953088762114387E-3</v>
      </c>
      <c r="H18" s="102">
        <v>8.4725918900922098E-3</v>
      </c>
      <c r="I18" s="102">
        <v>1.0088410354908765E-2</v>
      </c>
      <c r="J18" s="102">
        <v>6.8264007865715126E-3</v>
      </c>
      <c r="K18" s="102">
        <v>2.9911635835209258E-3</v>
      </c>
      <c r="L18" s="102">
        <v>9.7394005014688374E-3</v>
      </c>
      <c r="M18" s="102">
        <v>2.3700562555235859E-2</v>
      </c>
      <c r="N18" s="102">
        <v>2.6855271024364396E-3</v>
      </c>
      <c r="O18" s="102">
        <v>6.200681647329797E-3</v>
      </c>
      <c r="P18" s="102">
        <v>1.0040996967501365</v>
      </c>
      <c r="Q18" s="109"/>
      <c r="R18" s="109">
        <f t="shared" si="0"/>
        <v>1.1138741181794309</v>
      </c>
      <c r="S18" s="110">
        <f t="shared" si="1"/>
        <v>0.81973190787839401</v>
      </c>
      <c r="T18" s="103"/>
      <c r="U18" s="103"/>
      <c r="V18" s="103"/>
      <c r="W18" s="103"/>
    </row>
    <row r="19" spans="2:29" ht="25.15" customHeight="1" x14ac:dyDescent="0.15"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</row>
    <row r="20" spans="2:29" ht="25.15" customHeight="1" x14ac:dyDescent="0.15">
      <c r="C20" s="2" t="s">
        <v>23</v>
      </c>
      <c r="D20" s="104">
        <f t="shared" ref="D20:P20" si="2">SUM(D6:D18)</f>
        <v>1.2519115811587112</v>
      </c>
      <c r="E20" s="104">
        <f t="shared" si="2"/>
        <v>1.3807150350140345</v>
      </c>
      <c r="F20" s="104">
        <f t="shared" si="2"/>
        <v>1.2793752107433285</v>
      </c>
      <c r="G20" s="104">
        <f t="shared" si="2"/>
        <v>1.2860734455189726</v>
      </c>
      <c r="H20" s="104">
        <f t="shared" si="2"/>
        <v>1.3674401322988694</v>
      </c>
      <c r="I20" s="104">
        <f t="shared" si="2"/>
        <v>1.3086747483617411</v>
      </c>
      <c r="J20" s="104">
        <f t="shared" si="2"/>
        <v>1.3419417499193915</v>
      </c>
      <c r="K20" s="104">
        <f t="shared" si="2"/>
        <v>1.2800888434685938</v>
      </c>
      <c r="L20" s="104">
        <f t="shared" si="2"/>
        <v>1.4115008413423684</v>
      </c>
      <c r="M20" s="104">
        <f t="shared" si="2"/>
        <v>1.5652459742277791</v>
      </c>
      <c r="N20" s="104">
        <f t="shared" si="2"/>
        <v>1.2686826834265714</v>
      </c>
      <c r="O20" s="104">
        <f t="shared" si="2"/>
        <v>1.2674895645143061</v>
      </c>
      <c r="P20" s="104">
        <f t="shared" si="2"/>
        <v>1.6556154559193439</v>
      </c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</row>
    <row r="21" spans="2:29" ht="25.15" customHeight="1" x14ac:dyDescent="0.15">
      <c r="C21" s="17" t="s">
        <v>24</v>
      </c>
      <c r="D21" s="105">
        <f t="shared" ref="D21:P21" si="3">D20/$D$23</f>
        <v>0.9213176356010585</v>
      </c>
      <c r="E21" s="105">
        <f t="shared" si="3"/>
        <v>1.0161077911912817</v>
      </c>
      <c r="F21" s="105">
        <f t="shared" si="3"/>
        <v>0.94152890822983626</v>
      </c>
      <c r="G21" s="105">
        <f t="shared" si="3"/>
        <v>0.94645833129698731</v>
      </c>
      <c r="H21" s="105">
        <f t="shared" si="3"/>
        <v>1.006338409578045</v>
      </c>
      <c r="I21" s="105">
        <f t="shared" si="3"/>
        <v>0.96309127823189</v>
      </c>
      <c r="J21" s="105">
        <f t="shared" si="3"/>
        <v>0.98757341872799709</v>
      </c>
      <c r="K21" s="105">
        <f t="shared" si="3"/>
        <v>0.94205409101832072</v>
      </c>
      <c r="L21" s="105">
        <f t="shared" si="3"/>
        <v>1.0387639489610188</v>
      </c>
      <c r="M21" s="105">
        <f t="shared" si="3"/>
        <v>1.1519094014410207</v>
      </c>
      <c r="N21" s="105">
        <f t="shared" si="3"/>
        <v>0.93365997073110618</v>
      </c>
      <c r="O21" s="105">
        <f t="shared" si="3"/>
        <v>0.93278192030663298</v>
      </c>
      <c r="P21" s="105">
        <f t="shared" si="3"/>
        <v>1.2184148946848048</v>
      </c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</row>
    <row r="22" spans="2:29" ht="25.15" customHeight="1" x14ac:dyDescent="0.15">
      <c r="D22" s="106"/>
      <c r="E22" s="106"/>
      <c r="F22" s="106"/>
      <c r="G22" s="106"/>
      <c r="H22" s="106"/>
      <c r="I22" s="106"/>
      <c r="J22" s="106"/>
      <c r="K22" s="106"/>
      <c r="L22" s="106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</row>
    <row r="23" spans="2:29" ht="25.15" customHeight="1" x14ac:dyDescent="0.15">
      <c r="C23" s="2" t="s">
        <v>27</v>
      </c>
      <c r="D23" s="107">
        <f>AVERAGE(D20:P20)</f>
        <v>1.3588273281472316</v>
      </c>
      <c r="E23" s="106"/>
      <c r="F23" s="106"/>
      <c r="G23" s="106"/>
      <c r="H23" s="106"/>
      <c r="I23" s="106"/>
      <c r="J23" s="106"/>
      <c r="K23" s="106"/>
      <c r="L23" s="108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</row>
    <row r="24" spans="2:29" ht="25.15" customHeight="1" x14ac:dyDescent="0.15">
      <c r="D24" s="103"/>
      <c r="E24" s="103"/>
      <c r="F24" s="103"/>
      <c r="G24" s="103"/>
      <c r="H24" s="103"/>
      <c r="I24" s="103"/>
      <c r="J24" s="106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2:29" ht="25.15" customHeight="1" x14ac:dyDescent="0.15"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</row>
    <row r="26" spans="2:29" ht="25.15" customHeight="1" x14ac:dyDescent="0.15"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2:29" ht="25.15" customHeight="1" x14ac:dyDescent="0.15"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2:29" x14ac:dyDescent="0.15"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2:29" x14ac:dyDescent="0.15"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</row>
    <row r="30" spans="2:29" x14ac:dyDescent="0.15"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2:29" x14ac:dyDescent="0.15"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</row>
    <row r="32" spans="2:29" x14ac:dyDescent="0.15"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</row>
    <row r="33" spans="4:23" x14ac:dyDescent="0.15"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</row>
    <row r="34" spans="4:23" x14ac:dyDescent="0.15"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  <row r="35" spans="4:23" x14ac:dyDescent="0.15"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2"/>
  <sheetViews>
    <sheetView showGridLines="0" topLeftCell="A7" zoomScaleNormal="100" workbookViewId="0">
      <selection activeCell="A2" sqref="A2"/>
    </sheetView>
  </sheetViews>
  <sheetFormatPr defaultColWidth="9.625" defaultRowHeight="13.5" x14ac:dyDescent="0.15"/>
  <cols>
    <col min="1" max="1" width="1" style="3" customWidth="1"/>
    <col min="2" max="2" width="3.375" style="8" customWidth="1"/>
    <col min="3" max="3" width="33.25" style="2" bestFit="1" customWidth="1"/>
    <col min="4" max="16" width="9.25" style="3" customWidth="1"/>
    <col min="17" max="17" width="9.625" style="3" customWidth="1"/>
    <col min="18" max="18" width="11.375" style="3" customWidth="1"/>
    <col min="19" max="19" width="10.5" style="3" customWidth="1"/>
    <col min="20" max="20" width="3.75" style="3" customWidth="1"/>
    <col min="21" max="25" width="9.625" style="3" customWidth="1"/>
    <col min="26" max="26" width="12.5" style="3" customWidth="1"/>
    <col min="27" max="27" width="12.375" style="3" customWidth="1"/>
    <col min="28" max="28" width="13.75" style="3" customWidth="1"/>
    <col min="29" max="29" width="12.375" style="3" customWidth="1"/>
    <col min="30" max="30" width="12.875" style="3" customWidth="1"/>
    <col min="31" max="31" width="13" style="3" customWidth="1"/>
    <col min="32" max="32" width="11.625" style="6" customWidth="1"/>
    <col min="33" max="33" width="11.5" style="6" customWidth="1"/>
    <col min="34" max="34" width="11" style="3" customWidth="1"/>
    <col min="35" max="38" width="9.625" style="3"/>
    <col min="39" max="39" width="11.625" style="3" bestFit="1" customWidth="1"/>
    <col min="40" max="16384" width="9.625" style="3"/>
  </cols>
  <sheetData>
    <row r="2" spans="1:33" ht="15.75" x14ac:dyDescent="0.15">
      <c r="A2" s="9" t="s">
        <v>22</v>
      </c>
      <c r="B2" s="3"/>
    </row>
    <row r="3" spans="1:33" x14ac:dyDescent="0.15">
      <c r="B3" s="1"/>
    </row>
    <row r="4" spans="1:33" x14ac:dyDescent="0.15">
      <c r="B4" s="13"/>
      <c r="C4" s="14"/>
      <c r="D4" s="29" t="s">
        <v>31</v>
      </c>
      <c r="E4" s="30" t="s">
        <v>32</v>
      </c>
      <c r="F4" s="30" t="s">
        <v>33</v>
      </c>
      <c r="G4" s="30" t="s">
        <v>34</v>
      </c>
      <c r="H4" s="30" t="s">
        <v>35</v>
      </c>
      <c r="I4" s="30" t="s">
        <v>36</v>
      </c>
      <c r="J4" s="30" t="s">
        <v>37</v>
      </c>
      <c r="K4" s="30" t="s">
        <v>38</v>
      </c>
      <c r="L4" s="30" t="s">
        <v>39</v>
      </c>
      <c r="M4" s="30" t="s">
        <v>40</v>
      </c>
      <c r="N4" s="30" t="s">
        <v>41</v>
      </c>
      <c r="O4" s="30" t="s">
        <v>42</v>
      </c>
      <c r="P4" s="30" t="s">
        <v>43</v>
      </c>
      <c r="AF4" s="3"/>
      <c r="AG4" s="3"/>
    </row>
    <row r="5" spans="1:33" s="7" customFormat="1" ht="54" customHeight="1" thickBot="1" x14ac:dyDescent="0.2">
      <c r="B5" s="15"/>
      <c r="C5" s="16"/>
      <c r="D5" s="20" t="s">
        <v>29</v>
      </c>
      <c r="E5" s="21" t="s">
        <v>30</v>
      </c>
      <c r="F5" s="21" t="s">
        <v>44</v>
      </c>
      <c r="G5" s="21" t="s">
        <v>45</v>
      </c>
      <c r="H5" s="21" t="s">
        <v>46</v>
      </c>
      <c r="I5" s="21" t="s">
        <v>47</v>
      </c>
      <c r="J5" s="21" t="s">
        <v>48</v>
      </c>
      <c r="K5" s="21" t="s">
        <v>49</v>
      </c>
      <c r="L5" s="21" t="s">
        <v>50</v>
      </c>
      <c r="M5" s="22" t="s">
        <v>51</v>
      </c>
      <c r="N5" s="22" t="s">
        <v>52</v>
      </c>
      <c r="O5" s="22" t="s">
        <v>53</v>
      </c>
      <c r="P5" s="21" t="s">
        <v>0</v>
      </c>
      <c r="R5" s="18" t="s">
        <v>25</v>
      </c>
      <c r="S5" s="19" t="s">
        <v>26</v>
      </c>
      <c r="T5" s="18"/>
      <c r="U5" s="18" t="s">
        <v>28</v>
      </c>
    </row>
    <row r="6" spans="1:33" ht="25.15" customHeight="1" x14ac:dyDescent="0.15">
      <c r="B6" s="24" t="s">
        <v>31</v>
      </c>
      <c r="C6" s="11" t="s">
        <v>29</v>
      </c>
      <c r="D6" s="101">
        <v>1.1247065470161757</v>
      </c>
      <c r="E6" s="102">
        <v>7.6776336602944507E-3</v>
      </c>
      <c r="F6" s="102">
        <v>6.1601721606814014E-2</v>
      </c>
      <c r="G6" s="102">
        <v>2.0904270393897494E-2</v>
      </c>
      <c r="H6" s="102">
        <v>1.0659218640659045E-2</v>
      </c>
      <c r="I6" s="102">
        <v>5.0045329100328571E-3</v>
      </c>
      <c r="J6" s="102">
        <v>5.043968798955252E-3</v>
      </c>
      <c r="K6" s="102">
        <v>2.076993782756411E-3</v>
      </c>
      <c r="L6" s="102">
        <v>1.311939640796197E-2</v>
      </c>
      <c r="M6" s="102">
        <v>8.0355567054545222E-3</v>
      </c>
      <c r="N6" s="102">
        <v>5.4519630036377149E-3</v>
      </c>
      <c r="O6" s="102">
        <v>1.546842997271578E-2</v>
      </c>
      <c r="P6" s="102">
        <v>7.8981631310434085E-3</v>
      </c>
      <c r="Q6" s="109"/>
      <c r="R6" s="109">
        <f t="shared" ref="R6:R18" si="0">SUM(D6:P6)</f>
        <v>1.2876483960303984</v>
      </c>
      <c r="S6" s="110">
        <f t="shared" ref="S6:S18" si="1">R6/$U$6</f>
        <v>0.71862123408222889</v>
      </c>
      <c r="T6" s="103"/>
      <c r="U6" s="109">
        <f>AVERAGE(R6:R18)</f>
        <v>1.7918318231646604</v>
      </c>
      <c r="V6" s="103"/>
    </row>
    <row r="7" spans="1:33" ht="25.15" customHeight="1" x14ac:dyDescent="0.15">
      <c r="B7" s="24" t="s">
        <v>32</v>
      </c>
      <c r="C7" s="10" t="s">
        <v>30</v>
      </c>
      <c r="D7" s="101">
        <v>5.8776935296275951E-3</v>
      </c>
      <c r="E7" s="102">
        <v>1.0058404963864931</v>
      </c>
      <c r="F7" s="102">
        <v>1.6414716824178513E-2</v>
      </c>
      <c r="G7" s="102">
        <v>1.3045711698423538E-2</v>
      </c>
      <c r="H7" s="102">
        <v>0.15193427115279143</v>
      </c>
      <c r="I7" s="102">
        <v>5.7596718271332352E-3</v>
      </c>
      <c r="J7" s="102">
        <v>2.954232692591539E-3</v>
      </c>
      <c r="K7" s="102">
        <v>2.1902732270482855E-3</v>
      </c>
      <c r="L7" s="102">
        <v>7.2232943158828901E-3</v>
      </c>
      <c r="M7" s="102">
        <v>4.5287415805234472E-3</v>
      </c>
      <c r="N7" s="102">
        <v>4.5081531600921383E-3</v>
      </c>
      <c r="O7" s="102">
        <v>6.6306938022915847E-3</v>
      </c>
      <c r="P7" s="102">
        <v>4.7492304103235869E-3</v>
      </c>
      <c r="Q7" s="109"/>
      <c r="R7" s="109">
        <f t="shared" si="0"/>
        <v>1.231657180607401</v>
      </c>
      <c r="S7" s="110">
        <f t="shared" si="1"/>
        <v>0.68737320360350462</v>
      </c>
      <c r="T7" s="103"/>
      <c r="U7" s="103"/>
      <c r="V7" s="103"/>
    </row>
    <row r="8" spans="1:33" ht="25.15" customHeight="1" x14ac:dyDescent="0.15">
      <c r="B8" s="24" t="s">
        <v>33</v>
      </c>
      <c r="C8" s="10" t="s">
        <v>44</v>
      </c>
      <c r="D8" s="101">
        <v>0.39652913680337981</v>
      </c>
      <c r="E8" s="102">
        <v>0.1938665946497401</v>
      </c>
      <c r="F8" s="102">
        <v>1.6695826589517724</v>
      </c>
      <c r="G8" s="102">
        <v>0.51112642860222113</v>
      </c>
      <c r="H8" s="102">
        <v>0.26183254287650237</v>
      </c>
      <c r="I8" s="102">
        <v>0.11221776246433031</v>
      </c>
      <c r="J8" s="102">
        <v>0.11021497401056454</v>
      </c>
      <c r="K8" s="102">
        <v>4.1973122540984668E-2</v>
      </c>
      <c r="L8" s="102">
        <v>0.32516583261434046</v>
      </c>
      <c r="M8" s="102">
        <v>0.18027691800262691</v>
      </c>
      <c r="N8" s="102">
        <v>0.12300884633085746</v>
      </c>
      <c r="O8" s="102">
        <v>0.24459960801259062</v>
      </c>
      <c r="P8" s="102">
        <v>0.19030072603446968</v>
      </c>
      <c r="Q8" s="109"/>
      <c r="R8" s="109">
        <f t="shared" si="0"/>
        <v>4.3606951518943804</v>
      </c>
      <c r="S8" s="110">
        <f t="shared" si="1"/>
        <v>2.4336520289011823</v>
      </c>
      <c r="T8" s="103"/>
      <c r="U8" s="103"/>
      <c r="V8" s="103"/>
    </row>
    <row r="9" spans="1:33" ht="25.15" customHeight="1" x14ac:dyDescent="0.15">
      <c r="B9" s="24" t="s">
        <v>34</v>
      </c>
      <c r="C9" s="10" t="s">
        <v>45</v>
      </c>
      <c r="D9" s="101">
        <v>5.7669787432124515E-3</v>
      </c>
      <c r="E9" s="102">
        <v>6.3973026688247522E-3</v>
      </c>
      <c r="F9" s="102">
        <v>6.0261262322406578E-3</v>
      </c>
      <c r="G9" s="102">
        <v>1.0034147731112095</v>
      </c>
      <c r="H9" s="102">
        <v>2.3252004546128597E-2</v>
      </c>
      <c r="I9" s="102">
        <v>3.7064853760627988E-3</v>
      </c>
      <c r="J9" s="102">
        <v>4.1392541859076089E-3</v>
      </c>
      <c r="K9" s="102">
        <v>1.0936824043091596E-2</v>
      </c>
      <c r="L9" s="102">
        <v>8.1183230620710985E-3</v>
      </c>
      <c r="M9" s="102">
        <v>5.6527008356471514E-3</v>
      </c>
      <c r="N9" s="102">
        <v>1.1675577337757068E-2</v>
      </c>
      <c r="O9" s="102">
        <v>4.6737932847190876E-3</v>
      </c>
      <c r="P9" s="102">
        <v>5.2381698304692602E-3</v>
      </c>
      <c r="Q9" s="109"/>
      <c r="R9" s="109">
        <f t="shared" si="0"/>
        <v>1.0989983132573418</v>
      </c>
      <c r="S9" s="110">
        <f t="shared" si="1"/>
        <v>0.61333786968708692</v>
      </c>
      <c r="T9" s="103"/>
      <c r="U9" s="103"/>
      <c r="V9" s="103"/>
    </row>
    <row r="10" spans="1:33" ht="25.15" customHeight="1" x14ac:dyDescent="0.15">
      <c r="B10" s="24" t="s">
        <v>35</v>
      </c>
      <c r="C10" s="10" t="s">
        <v>46</v>
      </c>
      <c r="D10" s="101">
        <v>2.7341554446845811E-2</v>
      </c>
      <c r="E10" s="102">
        <v>3.5441099426550854E-2</v>
      </c>
      <c r="F10" s="102">
        <v>5.3812500334545363E-2</v>
      </c>
      <c r="G10" s="102">
        <v>2.736266975777138E-2</v>
      </c>
      <c r="H10" s="102">
        <v>1.1274545241025935</v>
      </c>
      <c r="I10" s="102">
        <v>3.8321174823229151E-2</v>
      </c>
      <c r="J10" s="102">
        <v>1.7358157229946027E-2</v>
      </c>
      <c r="K10" s="102">
        <v>1.4131559283396678E-2</v>
      </c>
      <c r="L10" s="102">
        <v>4.0241127650736626E-2</v>
      </c>
      <c r="M10" s="102">
        <v>2.6165095890173226E-2</v>
      </c>
      <c r="N10" s="102">
        <v>2.808669103685606E-2</v>
      </c>
      <c r="O10" s="102">
        <v>3.9283652149720953E-2</v>
      </c>
      <c r="P10" s="102">
        <v>2.5802161362726735E-2</v>
      </c>
      <c r="Q10" s="109"/>
      <c r="R10" s="109">
        <f t="shared" si="0"/>
        <v>1.5008019674950919</v>
      </c>
      <c r="S10" s="110">
        <f t="shared" si="1"/>
        <v>0.83757970368247869</v>
      </c>
      <c r="T10" s="103"/>
      <c r="U10" s="103"/>
      <c r="V10" s="103"/>
    </row>
    <row r="11" spans="1:33" ht="25.15" customHeight="1" x14ac:dyDescent="0.15">
      <c r="B11" s="24" t="s">
        <v>36</v>
      </c>
      <c r="C11" s="10" t="s">
        <v>47</v>
      </c>
      <c r="D11" s="101">
        <v>0.1109402126798151</v>
      </c>
      <c r="E11" s="102">
        <v>4.2959448295334768E-2</v>
      </c>
      <c r="F11" s="102">
        <v>0.11164624747981772</v>
      </c>
      <c r="G11" s="102">
        <v>9.5846861443788442E-2</v>
      </c>
      <c r="H11" s="102">
        <v>5.0701474642218185E-2</v>
      </c>
      <c r="I11" s="102">
        <v>1.0277803487694834</v>
      </c>
      <c r="J11" s="102">
        <v>2.2922803081042185E-2</v>
      </c>
      <c r="K11" s="102">
        <v>1.0998203984112635E-2</v>
      </c>
      <c r="L11" s="102">
        <v>6.6492408891975482E-2</v>
      </c>
      <c r="M11" s="102">
        <v>4.0046727576400543E-2</v>
      </c>
      <c r="N11" s="102">
        <v>2.6899007498373408E-2</v>
      </c>
      <c r="O11" s="102">
        <v>6.270386159413599E-2</v>
      </c>
      <c r="P11" s="102">
        <v>3.7313195319782638E-2</v>
      </c>
      <c r="Q11" s="109"/>
      <c r="R11" s="109">
        <f t="shared" si="0"/>
        <v>1.7072508012562806</v>
      </c>
      <c r="S11" s="110">
        <f t="shared" si="1"/>
        <v>0.95279633902304728</v>
      </c>
      <c r="T11" s="103"/>
      <c r="U11" s="103"/>
      <c r="V11" s="103"/>
    </row>
    <row r="12" spans="1:33" ht="25.15" customHeight="1" x14ac:dyDescent="0.15">
      <c r="B12" s="24" t="s">
        <v>37</v>
      </c>
      <c r="C12" s="10" t="s">
        <v>48</v>
      </c>
      <c r="D12" s="101">
        <v>1.6998867699373164E-2</v>
      </c>
      <c r="E12" s="102">
        <v>6.235689899772541E-2</v>
      </c>
      <c r="F12" s="102">
        <v>2.4252656137732531E-2</v>
      </c>
      <c r="G12" s="102">
        <v>2.6015196210503952E-2</v>
      </c>
      <c r="H12" s="102">
        <v>4.0247623262134997E-2</v>
      </c>
      <c r="I12" s="102">
        <v>2.6796867752324476E-2</v>
      </c>
      <c r="J12" s="102">
        <v>1.054869549783253</v>
      </c>
      <c r="K12" s="102">
        <v>8.2000125531269952E-2</v>
      </c>
      <c r="L12" s="102">
        <v>3.8913590220697951E-2</v>
      </c>
      <c r="M12" s="102">
        <v>1.8235020815743096E-2</v>
      </c>
      <c r="N12" s="102">
        <v>2.6393229152702525E-2</v>
      </c>
      <c r="O12" s="102">
        <v>1.8721026495024277E-2</v>
      </c>
      <c r="P12" s="102">
        <v>2.0206536844354049E-2</v>
      </c>
      <c r="Q12" s="109"/>
      <c r="R12" s="109">
        <f t="shared" si="0"/>
        <v>1.4560071889028392</v>
      </c>
      <c r="S12" s="110">
        <f t="shared" si="1"/>
        <v>0.81258027125073529</v>
      </c>
      <c r="T12" s="103"/>
      <c r="U12" s="103"/>
      <c r="V12" s="103"/>
    </row>
    <row r="13" spans="1:33" ht="25.15" customHeight="1" x14ac:dyDescent="0.15">
      <c r="B13" s="24" t="s">
        <v>38</v>
      </c>
      <c r="C13" s="10" t="s">
        <v>49</v>
      </c>
      <c r="D13" s="101">
        <v>1.0020247186037484E-2</v>
      </c>
      <c r="E13" s="102">
        <v>1.4123358243317419E-2</v>
      </c>
      <c r="F13" s="102">
        <v>1.2969515507379731E-2</v>
      </c>
      <c r="G13" s="102">
        <v>1.4578876009135672E-2</v>
      </c>
      <c r="H13" s="102">
        <v>1.7424687794682606E-2</v>
      </c>
      <c r="I13" s="102">
        <v>3.6169439254853046E-2</v>
      </c>
      <c r="J13" s="102">
        <v>2.3199852189209846E-2</v>
      </c>
      <c r="K13" s="102">
        <v>1.0872632762905909</v>
      </c>
      <c r="L13" s="102">
        <v>2.3836325415539646E-2</v>
      </c>
      <c r="M13" s="102">
        <v>3.6418453440507446E-2</v>
      </c>
      <c r="N13" s="102">
        <v>6.9404399468533402E-3</v>
      </c>
      <c r="O13" s="102">
        <v>1.877182223755635E-2</v>
      </c>
      <c r="P13" s="102">
        <v>4.342107663102359E-2</v>
      </c>
      <c r="Q13" s="109"/>
      <c r="R13" s="109">
        <f t="shared" si="0"/>
        <v>1.3451373701466871</v>
      </c>
      <c r="S13" s="110">
        <f t="shared" si="1"/>
        <v>0.75070514584954762</v>
      </c>
      <c r="T13" s="103"/>
      <c r="U13" s="103"/>
      <c r="V13" s="103"/>
    </row>
    <row r="14" spans="1:33" ht="25.15" customHeight="1" x14ac:dyDescent="0.15">
      <c r="B14" s="24" t="s">
        <v>39</v>
      </c>
      <c r="C14" s="10" t="s">
        <v>50</v>
      </c>
      <c r="D14" s="101">
        <v>7.5891930540210137E-2</v>
      </c>
      <c r="E14" s="102">
        <v>0.21999012098855444</v>
      </c>
      <c r="F14" s="102">
        <v>5.3687590731116452E-2</v>
      </c>
      <c r="G14" s="102">
        <v>5.3818649735818881E-2</v>
      </c>
      <c r="H14" s="102">
        <v>7.1119261481040988E-2</v>
      </c>
      <c r="I14" s="102">
        <v>6.9169577361651163E-2</v>
      </c>
      <c r="J14" s="102">
        <v>5.1739987546096197E-2</v>
      </c>
      <c r="K14" s="102">
        <v>1.3633487388419668E-2</v>
      </c>
      <c r="L14" s="102">
        <v>1.1164404834693862</v>
      </c>
      <c r="M14" s="102">
        <v>5.1237424483865382E-2</v>
      </c>
      <c r="N14" s="102">
        <v>4.5381867944199239E-2</v>
      </c>
      <c r="O14" s="102">
        <v>3.7254011662059903E-2</v>
      </c>
      <c r="P14" s="102">
        <v>0.12585369347843095</v>
      </c>
      <c r="Q14" s="109"/>
      <c r="R14" s="109">
        <f t="shared" si="0"/>
        <v>1.9852180868108495</v>
      </c>
      <c r="S14" s="110">
        <f t="shared" si="1"/>
        <v>1.107926570533075</v>
      </c>
      <c r="T14" s="103"/>
      <c r="U14" s="103"/>
      <c r="V14" s="103"/>
    </row>
    <row r="15" spans="1:33" ht="25.15" customHeight="1" x14ac:dyDescent="0.15">
      <c r="B15" s="24" t="s">
        <v>40</v>
      </c>
      <c r="C15" s="11" t="s">
        <v>51</v>
      </c>
      <c r="D15" s="101">
        <v>2.3019524517650412E-2</v>
      </c>
      <c r="E15" s="102">
        <v>2.4892558368896846E-2</v>
      </c>
      <c r="F15" s="102">
        <v>3.2224043423276366E-2</v>
      </c>
      <c r="G15" s="102">
        <v>3.1540885534947008E-2</v>
      </c>
      <c r="H15" s="102">
        <v>5.5284982622125126E-2</v>
      </c>
      <c r="I15" s="102">
        <v>6.3081674641664087E-2</v>
      </c>
      <c r="J15" s="102">
        <v>9.0345730725940238E-2</v>
      </c>
      <c r="K15" s="102">
        <v>2.5728815205763152E-2</v>
      </c>
      <c r="L15" s="102">
        <v>4.1544878792365549E-2</v>
      </c>
      <c r="M15" s="102">
        <v>1.3020195762354003</v>
      </c>
      <c r="N15" s="102">
        <v>5.1573635746980512E-2</v>
      </c>
      <c r="O15" s="102">
        <v>6.6256015656652664E-2</v>
      </c>
      <c r="P15" s="102">
        <v>0.12307333238247598</v>
      </c>
      <c r="Q15" s="109"/>
      <c r="R15" s="109">
        <f t="shared" si="0"/>
        <v>1.9305856538541384</v>
      </c>
      <c r="S15" s="110">
        <f t="shared" si="1"/>
        <v>1.0774368603658442</v>
      </c>
      <c r="T15" s="103"/>
      <c r="U15" s="103"/>
      <c r="V15" s="103"/>
    </row>
    <row r="16" spans="1:33" ht="25.15" customHeight="1" x14ac:dyDescent="0.15">
      <c r="B16" s="24" t="s">
        <v>41</v>
      </c>
      <c r="C16" s="11" t="s">
        <v>52</v>
      </c>
      <c r="D16" s="101">
        <v>3.4066932051048538E-3</v>
      </c>
      <c r="E16" s="102">
        <v>2.8663529230487017E-3</v>
      </c>
      <c r="F16" s="102">
        <v>6.2662606384540527E-3</v>
      </c>
      <c r="G16" s="102">
        <v>4.451931618221187E-3</v>
      </c>
      <c r="H16" s="102">
        <v>3.6314610866405293E-3</v>
      </c>
      <c r="I16" s="102">
        <v>3.2035205426433427E-3</v>
      </c>
      <c r="J16" s="102">
        <v>2.3657027969108462E-3</v>
      </c>
      <c r="K16" s="102">
        <v>1.0230584062358408E-3</v>
      </c>
      <c r="L16" s="102">
        <v>3.8447125059219143E-3</v>
      </c>
      <c r="M16" s="102">
        <v>7.2966484227818913E-3</v>
      </c>
      <c r="N16" s="102">
        <v>1.0012750154180552</v>
      </c>
      <c r="O16" s="102">
        <v>2.6396826871342037E-3</v>
      </c>
      <c r="P16" s="102">
        <v>0.24859288400088558</v>
      </c>
      <c r="Q16" s="109"/>
      <c r="R16" s="109">
        <f t="shared" si="0"/>
        <v>1.2908639242520381</v>
      </c>
      <c r="S16" s="110">
        <f t="shared" si="1"/>
        <v>0.72041578208615964</v>
      </c>
      <c r="T16" s="103"/>
      <c r="U16" s="103"/>
      <c r="V16" s="103"/>
    </row>
    <row r="17" spans="2:22" ht="25.15" customHeight="1" x14ac:dyDescent="0.15">
      <c r="B17" s="24" t="s">
        <v>42</v>
      </c>
      <c r="C17" s="11" t="s">
        <v>53</v>
      </c>
      <c r="D17" s="101">
        <v>7.7686478968224976E-2</v>
      </c>
      <c r="E17" s="102">
        <v>0.10067504136280286</v>
      </c>
      <c r="F17" s="102">
        <v>0.10868056032399409</v>
      </c>
      <c r="G17" s="102">
        <v>0.15322514468956103</v>
      </c>
      <c r="H17" s="102">
        <v>0.18295156736105986</v>
      </c>
      <c r="I17" s="102">
        <v>0.13110659130481575</v>
      </c>
      <c r="J17" s="102">
        <v>0.1741619596395497</v>
      </c>
      <c r="K17" s="102">
        <v>9.0860123436984366E-2</v>
      </c>
      <c r="L17" s="102">
        <v>0.21041971716951086</v>
      </c>
      <c r="M17" s="102">
        <v>0.24811435213478469</v>
      </c>
      <c r="N17" s="102">
        <v>0.15779678981391948</v>
      </c>
      <c r="O17" s="102">
        <v>1.1232938879263574</v>
      </c>
      <c r="P17" s="102">
        <v>0.16047873288868453</v>
      </c>
      <c r="Q17" s="109"/>
      <c r="R17" s="109">
        <f t="shared" si="0"/>
        <v>2.9194509470202492</v>
      </c>
      <c r="S17" s="110">
        <f t="shared" si="1"/>
        <v>1.6293108032114498</v>
      </c>
      <c r="T17" s="103"/>
      <c r="U17" s="103"/>
      <c r="V17" s="103"/>
    </row>
    <row r="18" spans="2:22" ht="25.15" customHeight="1" x14ac:dyDescent="0.15">
      <c r="B18" s="24" t="s">
        <v>43</v>
      </c>
      <c r="C18" s="10" t="s">
        <v>0</v>
      </c>
      <c r="D18" s="101">
        <v>1.3814673936851941E-2</v>
      </c>
      <c r="E18" s="102">
        <v>1.1623509554815196E-2</v>
      </c>
      <c r="F18" s="102">
        <v>2.5410667269319898E-2</v>
      </c>
      <c r="G18" s="102">
        <v>1.8053279233576996E-2</v>
      </c>
      <c r="H18" s="102">
        <v>1.4726142862271877E-2</v>
      </c>
      <c r="I18" s="102">
        <v>1.2990777003432171E-2</v>
      </c>
      <c r="J18" s="102">
        <v>9.5932949647034946E-3</v>
      </c>
      <c r="K18" s="102">
        <v>4.1486618986779442E-3</v>
      </c>
      <c r="L18" s="102">
        <v>1.5590910731456199E-2</v>
      </c>
      <c r="M18" s="102">
        <v>2.9589050942870062E-2</v>
      </c>
      <c r="N18" s="102">
        <v>5.1703870012411585E-3</v>
      </c>
      <c r="O18" s="102">
        <v>1.0704326284758533E-2</v>
      </c>
      <c r="P18" s="102">
        <v>1.0080830379289145</v>
      </c>
      <c r="Q18" s="109"/>
      <c r="R18" s="109">
        <f t="shared" si="0"/>
        <v>1.1794987196128899</v>
      </c>
      <c r="S18" s="110">
        <f t="shared" si="1"/>
        <v>0.65826418772365991</v>
      </c>
      <c r="T18" s="103"/>
      <c r="U18" s="103"/>
      <c r="V18" s="103"/>
    </row>
    <row r="19" spans="2:22" ht="25.15" customHeight="1" x14ac:dyDescent="0.15"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2:22" ht="25.15" customHeight="1" x14ac:dyDescent="0.15">
      <c r="C20" s="2" t="s">
        <v>23</v>
      </c>
      <c r="D20" s="104">
        <f t="shared" ref="D20:P20" si="2">SUM(D6:D18)</f>
        <v>1.8920005392725094</v>
      </c>
      <c r="E20" s="104">
        <f t="shared" si="2"/>
        <v>1.7287104155263984</v>
      </c>
      <c r="F20" s="104">
        <f t="shared" si="2"/>
        <v>2.1825752654606414</v>
      </c>
      <c r="G20" s="104">
        <f t="shared" si="2"/>
        <v>1.9733846780390762</v>
      </c>
      <c r="H20" s="104">
        <f t="shared" si="2"/>
        <v>2.0112197624308488</v>
      </c>
      <c r="I20" s="104">
        <f t="shared" si="2"/>
        <v>1.5353084240316557</v>
      </c>
      <c r="J20" s="104">
        <f t="shared" si="2"/>
        <v>1.5689094676446704</v>
      </c>
      <c r="K20" s="104">
        <f t="shared" si="2"/>
        <v>1.3869645250193319</v>
      </c>
      <c r="L20" s="104">
        <f t="shared" si="2"/>
        <v>1.910951001247847</v>
      </c>
      <c r="M20" s="104">
        <f t="shared" si="2"/>
        <v>1.9576162670667785</v>
      </c>
      <c r="N20" s="104">
        <f t="shared" si="2"/>
        <v>1.4941616033915253</v>
      </c>
      <c r="O20" s="104">
        <f t="shared" si="2"/>
        <v>1.6510008117657173</v>
      </c>
      <c r="P20" s="104">
        <f t="shared" si="2"/>
        <v>2.0010109402435843</v>
      </c>
      <c r="Q20" s="103"/>
      <c r="R20" s="103"/>
      <c r="S20" s="103"/>
      <c r="T20" s="103"/>
      <c r="U20" s="103"/>
      <c r="V20" s="103"/>
    </row>
    <row r="21" spans="2:22" ht="25.15" customHeight="1" x14ac:dyDescent="0.15">
      <c r="C21" s="17" t="s">
        <v>24</v>
      </c>
      <c r="D21" s="105">
        <f t="shared" ref="D21:P21" si="3">D20/$D$23</f>
        <v>1.0559029674620553</v>
      </c>
      <c r="E21" s="105">
        <f t="shared" si="3"/>
        <v>0.964772694165695</v>
      </c>
      <c r="F21" s="105">
        <f t="shared" si="3"/>
        <v>1.2180692614365261</v>
      </c>
      <c r="G21" s="105">
        <f t="shared" si="3"/>
        <v>1.1013224860320678</v>
      </c>
      <c r="H21" s="105">
        <f t="shared" si="3"/>
        <v>1.1224377960196703</v>
      </c>
      <c r="I21" s="105">
        <f t="shared" si="3"/>
        <v>0.85683734610765905</v>
      </c>
      <c r="J21" s="105">
        <f t="shared" si="3"/>
        <v>0.87558968836356899</v>
      </c>
      <c r="K21" s="105">
        <f t="shared" si="3"/>
        <v>0.7740483828274306</v>
      </c>
      <c r="L21" s="105">
        <f t="shared" si="3"/>
        <v>1.0664789945926976</v>
      </c>
      <c r="M21" s="105">
        <f t="shared" si="3"/>
        <v>1.0925223236683657</v>
      </c>
      <c r="N21" s="105">
        <f t="shared" si="3"/>
        <v>0.83387379556224095</v>
      </c>
      <c r="O21" s="105">
        <f t="shared" si="3"/>
        <v>0.92140388981918353</v>
      </c>
      <c r="P21" s="105">
        <f t="shared" si="3"/>
        <v>1.1167403739428405</v>
      </c>
      <c r="Q21" s="103"/>
      <c r="R21" s="103"/>
      <c r="S21" s="103"/>
      <c r="T21" s="103"/>
      <c r="U21" s="103"/>
      <c r="V21" s="103"/>
    </row>
    <row r="22" spans="2:22" ht="25.15" customHeight="1" x14ac:dyDescent="0.15">
      <c r="D22" s="106"/>
      <c r="E22" s="106"/>
      <c r="F22" s="106"/>
      <c r="G22" s="106"/>
      <c r="H22" s="106"/>
      <c r="I22" s="106"/>
      <c r="J22" s="106"/>
      <c r="K22" s="106"/>
      <c r="L22" s="106"/>
      <c r="M22" s="103"/>
      <c r="N22" s="103"/>
      <c r="O22" s="103"/>
      <c r="P22" s="103"/>
      <c r="Q22" s="103"/>
      <c r="R22" s="103"/>
      <c r="S22" s="103"/>
      <c r="T22" s="103"/>
      <c r="U22" s="103"/>
      <c r="V22" s="103"/>
    </row>
    <row r="23" spans="2:22" ht="25.15" customHeight="1" x14ac:dyDescent="0.15">
      <c r="C23" s="2" t="s">
        <v>27</v>
      </c>
      <c r="D23" s="107">
        <f>AVERAGE(D20:P20)</f>
        <v>1.7918318231646602</v>
      </c>
      <c r="E23" s="106"/>
      <c r="F23" s="106"/>
      <c r="G23" s="106"/>
      <c r="H23" s="106"/>
      <c r="I23" s="106"/>
      <c r="J23" s="106"/>
      <c r="K23" s="106"/>
      <c r="L23" s="108"/>
      <c r="M23" s="103"/>
      <c r="N23" s="103"/>
      <c r="O23" s="103"/>
      <c r="P23" s="103"/>
      <c r="Q23" s="103"/>
      <c r="R23" s="103"/>
      <c r="S23" s="103"/>
      <c r="T23" s="103"/>
      <c r="U23" s="103"/>
      <c r="V23" s="103"/>
    </row>
    <row r="24" spans="2:22" ht="25.15" customHeight="1" x14ac:dyDescent="0.15">
      <c r="D24" s="103"/>
      <c r="E24" s="103"/>
      <c r="F24" s="103"/>
      <c r="G24" s="103"/>
      <c r="H24" s="103"/>
      <c r="I24" s="103"/>
      <c r="J24" s="106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</row>
    <row r="25" spans="2:22" ht="25.15" customHeight="1" x14ac:dyDescent="0.15"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</row>
    <row r="26" spans="2:22" ht="25.15" customHeight="1" x14ac:dyDescent="0.15"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</row>
    <row r="27" spans="2:22" ht="25.15" customHeight="1" x14ac:dyDescent="0.15"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</row>
    <row r="28" spans="2:22" x14ac:dyDescent="0.15"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</row>
    <row r="29" spans="2:22" x14ac:dyDescent="0.15"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</row>
    <row r="30" spans="2:22" x14ac:dyDescent="0.15"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</row>
    <row r="31" spans="2:22" x14ac:dyDescent="0.15"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</row>
    <row r="32" spans="2:22" x14ac:dyDescent="0.15"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取引基本表</vt:lpstr>
      <vt:lpstr>投入係数表</vt:lpstr>
      <vt:lpstr>（開放型）逆行列表</vt:lpstr>
      <vt:lpstr>（閉鎖型）逆行列表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岡山市</cp:lastModifiedBy>
  <dcterms:created xsi:type="dcterms:W3CDTF">2019-08-09T08:20:36Z</dcterms:created>
  <dcterms:modified xsi:type="dcterms:W3CDTF">2020-04-06T02:00:08Z</dcterms:modified>
</cp:coreProperties>
</file>