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61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<sst xmlns="http://schemas.openxmlformats.org/spreadsheetml/2006/main" count="1098" uniqueCount="633">
  <si>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</si>
  <si>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</si>
  <si>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</si>
  <si>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</si>
  <si>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</si>
  <si>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</si>
  <si>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</si>
  <si>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</si>
  <si>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</si>
  <si>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</si>
  <si>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</si>
  <si>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</si>
  <si>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</si>
  <si>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</si>
  <si>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</si>
  <si>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</si>
  <si>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</si>
  <si>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</si>
  <si>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</si>
  <si>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</si>
  <si>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</si>
  <si>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</si>
  <si>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</si>
  <si>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</si>
  <si>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</si>
  <si>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</si>
  <si>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</si>
  <si>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</si>
  <si>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</si>
  <si>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</si>
  <si>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</si>
  <si>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</si>
  <si>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</si>
  <si>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</si>
  <si>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</si>
  <si>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</si>
  <si>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</si>
  <si>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</si>
  <si>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</si>
  <si>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</si>
  <si>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</si>
  <si>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</si>
  <si>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</si>
  <si>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</si>
  <si>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</si>
  <si>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</si>
  <si>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</si>
  <si>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</si>
  <si>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</si>
  <si>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</si>
  <si>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</si>
  <si>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</si>
  <si>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</si>
  <si>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</si>
  <si>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</si>
  <si>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</si>
  <si>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</si>
  <si>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</si>
  <si>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</si>
  <si>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</si>
  <si>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</si>
  <si>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</si>
  <si>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</si>
  <si>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</si>
  <si>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</si>
  <si>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</si>
  <si>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</si>
  <si>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</si>
  <si>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</si>
  <si>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</si>
  <si>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</si>
  <si>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</si>
  <si>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</si>
  <si>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</si>
  <si>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</si>
  <si>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</si>
  <si>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</si>
  <si>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</si>
  <si>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</si>
  <si>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</si>
  <si>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</si>
  <si>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</si>
  <si>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</si>
  <si>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</si>
  <si>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</si>
  <si>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</si>
  <si>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</si>
  <si>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</si>
  <si>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</si>
  <si>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</si>
  <si>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</si>
  <si>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</si>
  <si>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</si>
  <si>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</si>
  <si>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</si>
  <si>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</si>
  <si>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</si>
  <si>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</si>
  <si>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</si>
  <si>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</si>
  <si>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</si>
  <si>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</si>
  <si>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</si>
  <si>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</si>
  <si>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</si>
  <si>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</si>
  <si>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</si>
  <si>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</si>
  <si>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</si>
  <si>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</si>
  <si>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</si>
  <si>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</si>
  <si>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</si>
  <si>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</si>
  <si>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</si>
  <si>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</si>
  <si>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</si>
  <si>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</si>
  <si>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</si>
  <si>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</si>
  <si>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</si>
  <si>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</si>
  <si>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</si>
  <si>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</si>
  <si>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</si>
  <si>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</si>
  <si>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</si>
  <si>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</si>
  <si>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</si>
  <si>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</si>
  <si>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</si>
  <si>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</si>
  <si>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</si>
  <si>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</si>
  <si>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</si>
  <si>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</si>
  <si>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</si>
  <si>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</si>
  <si>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</si>
  <si>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</si>
  <si>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</si>
  <si>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</si>
  <si>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</si>
  <si>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</si>
  <si>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</si>
  <si>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</si>
  <si>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</si>
  <si>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</si>
  <si>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</si>
  <si>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</si>
  <si>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</si>
  <si>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</si>
  <si>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</si>
  <si>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</si>
  <si>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</si>
  <si>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</si>
  <si>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</si>
  <si>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</si>
  <si>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</si>
  <si>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</si>
  <si>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</si>
  <si>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</si>
  <si>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</si>
  <si>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</si>
  <si>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</si>
  <si>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</si>
  <si>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</si>
  <si>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</si>
  <si>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</si>
  <si>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</si>
  <si>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</si>
  <si>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</si>
  <si>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</si>
  <si>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</si>
  <si>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</si>
  <si>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</si>
  <si>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</si>
  <si>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</si>
  <si>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</si>
  <si>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</si>
  <si>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</si>
  <si>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</si>
  <si>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</si>
  <si>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</si>
  <si>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</si>
  <si>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</si>
  <si>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</si>
  <si>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</si>
  <si>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</si>
  <si>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</si>
  <si>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</si>
  <si>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</si>
  <si>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</si>
  <si>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</si>
  <si>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</si>
  <si>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</si>
  <si>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</si>
  <si>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</si>
  <si>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</si>
  <si>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</si>
  <si>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</si>
  <si>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</si>
  <si>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</si>
  <si>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</si>
  <si>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</si>
  <si>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</si>
  <si>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</si>
  <si>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</si>
  <si>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</si>
  <si>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岡山県岡山市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</si>
  <si>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</si>
  <si>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</si>
  <si>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</si>
  <si>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</si>
  <si>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</si>
  <si>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</si>
  <si>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</si>
  <si>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</si>
  <si>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</si>
  <si>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</si>
  <si>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</si>
  <si>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</si>
  <si>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</si>
  <si>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</si>
  <si>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</si>
  <si>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</si>
  <si>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</si>
  <si>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</si>
  <si>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</si>
  <si>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</si>
  <si>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</si>
  <si>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</si>
  <si>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</si>
  <si>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</si>
  <si>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</si>
  <si>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</si>
  <si>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</si>
  <si>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</si>
  <si>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</si>
  <si>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</si>
  <si>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</si>
  <si>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</si>
  <si>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</si>
  <si>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</si>
  <si>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</si>
  <si>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</si>
  <si>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</si>
  <si>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</si>
  <si>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</si>
  <si>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</si>
  <si>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</si>
  <si>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</si>
  <si>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</si>
  <si>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</si>
  <si>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</si>
  <si>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</si>
  <si>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</si>
  <si>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</si>
  <si>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</si>
  <si>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</si>
  <si>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</si>
  <si>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</si>
  <si>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</si>
  <si>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</si>
  <si>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</si>
  <si>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</si>
  <si>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</si>
  <si>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</si>
  <si>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</si>
  <si>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</si>
  <si>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</si>
  <si>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</si>
  <si>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</si>
  <si>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</si>
  <si>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</si>
  <si>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</si>
  <si>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</si>
  <si>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</si>
  <si>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</si>
  <si>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</si>
  <si>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</si>
  <si>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</si>
  <si>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</si>
  <si>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</si>
  <si>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</si>
  <si>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</si>
  <si>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</si>
  <si>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</si>
  <si>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</si>
  <si>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</si>
  <si>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</si>
  <si>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</si>
  <si>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</si>
  <si>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</si>
  <si>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</si>
  <si>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</si>
  <si>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</si>
  <si>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</si>
  <si>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</si>
  <si>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</si>
  <si>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</si>
  <si>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</si>
  <si>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</si>
  <si>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</si>
  <si>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</si>
  <si>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</si>
  <si>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</si>
  <si>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</si>
  <si>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</si>
  <si>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</si>
  <si>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</si>
  <si>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</si>
  <si>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</si>
  <si>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</si>
  <si>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</si>
  <si>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</si>
  <si>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</si>
  <si>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</si>
  <si>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</si>
  <si>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</si>
  <si>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</si>
  <si>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</si>
  <si>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</si>
  <si>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</si>
  <si>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</si>
  <si>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</si>
  <si>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</si>
  <si>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</si>
  <si>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</si>
  <si>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</si>
  <si>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</si>
  <si>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</si>
  <si>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</si>
  <si>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</si>
  <si>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</si>
  <si>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</si>
  <si>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</si>
  <si>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</si>
  <si>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</si>
  <si>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</si>
  <si>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</si>
  <si>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</si>
  <si>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</si>
  <si>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</si>
  <si>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</si>
  <si>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</si>
  <si>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</si>
  <si>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</si>
  <si>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</si>
  <si>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</si>
  <si>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</si>
  <si>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</si>
  <si>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</si>
  <si>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</si>
  <si>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</si>
  <si>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</si>
  <si>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</si>
  <si>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</si>
  <si>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</si>
  <si>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岡山県岡山市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</si>
  <si>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</si>
  <si>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</si>
  <si>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</si>
  <si>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</si>
  <si>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</si>
  <si>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</si>
  <si>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</si>
  <si>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</si>
  <si>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</si>
  <si>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</si>
  <si>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</si>
  <si>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</si>
  <si>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</si>
  <si>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</si>
  <si>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</si>
  <si>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</si>
  <si>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</si>
  <si>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</si>
  <si>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</si>
  <si>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</si>
  <si>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</si>
  <si>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</si>
  <si>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t>
    <phoneticPr fontId="5"/>
  </si>
  <si>
    <t>岡山市災害遺児教育年金事業費特別会計</t>
    <phoneticPr fontId="5"/>
  </si>
  <si>
    <t>-</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</si>
  <si>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</si>
  <si>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</si>
  <si>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</si>
  <si>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</si>
  <si>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</si>
  <si>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</si>
  <si>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</si>
  <si>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</si>
  <si>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</si>
  <si>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</si>
  <si>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</si>
  <si>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</si>
  <si>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</si>
  <si>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</si>
  <si>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</si>
  <si>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</si>
  <si>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</si>
  <si>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</si>
  <si>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</si>
  <si>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</si>
  <si>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</si>
  <si>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</si>
  <si>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</si>
  <si>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</si>
  <si>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</si>
  <si>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法適用企業</t>
    <phoneticPr fontId="5"/>
  </si>
  <si>
    <t>岡山市病院事業会計</t>
    <phoneticPr fontId="5"/>
  </si>
  <si>
    <t>法適用企業</t>
    <phoneticPr fontId="5"/>
  </si>
  <si>
    <t>岡山市市場事業会計</t>
    <phoneticPr fontId="5"/>
  </si>
  <si>
    <t>法適用企業</t>
    <phoneticPr fontId="5"/>
  </si>
  <si>
    <t>岡山市下水道事業会計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</si>
  <si>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</si>
  <si>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</si>
  <si>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</si>
  <si>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</si>
  <si>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</si>
  <si>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</si>
  <si>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</si>
  <si>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</si>
  <si>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</si>
  <si>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</si>
  <si>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</si>
  <si>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</si>
  <si>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</si>
  <si>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</si>
  <si>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</si>
  <si>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</si>
  <si>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</si>
  <si>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</si>
  <si>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</si>
  <si>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</si>
  <si>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</si>
  <si>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</si>
  <si>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</si>
  <si>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</si>
  <si>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</si>
  <si>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</si>
  <si>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</si>
  <si>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</si>
  <si>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</si>
  <si>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</si>
  <si>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</si>
  <si>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</si>
  <si>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</si>
  <si>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</si>
  <si>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</si>
  <si>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</si>
  <si>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</si>
  <si>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</si>
  <si>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</si>
  <si>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</si>
  <si>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</si>
  <si>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</si>
  <si>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</si>
  <si>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</si>
  <si>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</si>
  <si>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</si>
  <si>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</si>
  <si>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</si>
  <si>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</si>
  <si>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</si>
  <si>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</si>
  <si>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</si>
  <si>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</si>
  <si>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</si>
  <si>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</si>
  <si>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</si>
  <si>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</si>
  <si>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</si>
  <si>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</si>
  <si>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</si>
  <si>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</si>
  <si>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</si>
  <si>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</si>
  <si>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</si>
  <si>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</si>
  <si>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</si>
  <si>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</si>
  <si>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</si>
  <si>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</si>
  <si>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岡山市市場事業会計</t>
    <phoneticPr fontId="5"/>
  </si>
  <si>
    <t>(Ｆ)</t>
    <phoneticPr fontId="5"/>
  </si>
  <si>
    <t>岡山市水道事業会計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</si>
  <si>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</si>
  <si>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</si>
  <si>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</si>
  <si>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</si>
  <si>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</si>
  <si>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</si>
  <si>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</si>
  <si>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</si>
  <si>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</si>
  <si>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</si>
  <si>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</si>
  <si>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</si>
  <si>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</si>
  <si>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</si>
  <si>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</si>
  <si>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</si>
  <si>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</si>
  <si>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</si>
  <si>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</si>
  <si>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</si>
  <si>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</si>
  <si>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</si>
  <si>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</si>
  <si>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</si>
  <si>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</si>
  <si>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</si>
  <si>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</si>
  <si>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</si>
  <si>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</si>
  <si>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</si>
  <si>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</si>
  <si>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</si>
  <si>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</si>
  <si>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</si>
  <si>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</si>
  <si>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</si>
  <si>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</si>
  <si>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</si>
  <si>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</si>
  <si>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</si>
  <si>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</si>
  <si>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</si>
  <si>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</si>
  <si>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</si>
  <si>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</si>
  <si>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</si>
  <si>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</si>
  <si>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</si>
  <si>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</si>
  <si>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</si>
  <si>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</si>
  <si>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</si>
  <si>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</si>
  <si>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</si>
  <si>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</si>
  <si>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</si>
  <si>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</si>
  <si>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</si>
  <si>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</si>
  <si>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</si>
  <si>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</si>
  <si>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</si>
  <si>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</si>
  <si>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</si>
  <si>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</si>
  <si>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</si>
  <si>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</si>
  <si>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</si>
  <si>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</si>
  <si>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</si>
  <si>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</si>
  <si>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</si>
  <si>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</si>
  <si>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</si>
  <si>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</si>
  <si>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</si>
  <si>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</si>
  <si>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</si>
  <si>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</si>
  <si>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</si>
  <si>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</si>
  <si>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</si>
  <si>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</si>
  <si>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</si>
  <si>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</si>
  <si>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</si>
  <si>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0.61</t>
  </si>
  <si>
    <t>▲ 1.12</t>
  </si>
  <si>
    <t>▲ 3.46</t>
  </si>
  <si>
    <t>▲ 2.53</t>
  </si>
  <si>
    <t>▲ 2.47</t>
  </si>
  <si>
    <t>岡山市水道事業会計</t>
  </si>
  <si>
    <t>一般会計</t>
  </si>
  <si>
    <t>岡山市市場事業会計</t>
  </si>
  <si>
    <t>岡山市国民健康保険費特別会計</t>
  </si>
  <si>
    <t>岡山市介護保険費特別会計</t>
  </si>
  <si>
    <t>岡山市工業用水道事業会計</t>
  </si>
  <si>
    <t>岡山市下水道事業会計</t>
  </si>
  <si>
    <t>岡山市後期高齢者医療費特別会計</t>
  </si>
  <si>
    <t>その他会計（赤字）</t>
  </si>
  <si>
    <t>▲ 0.32</t>
  </si>
  <si>
    <t>その他会計（黒字）</t>
  </si>
  <si>
    <t>-</t>
    <phoneticPr fontId="2"/>
  </si>
  <si>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</si>
  <si>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</si>
  <si>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</si>
  <si>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</si>
  <si>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</si>
  <si>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</si>
  <si>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</si>
  <si>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</si>
  <si>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</si>
  <si>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</si>
  <si>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</si>
  <si>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</si>
  <si>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</si>
  <si>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</si>
  <si>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</si>
  <si>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</si>
  <si>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</si>
  <si>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（一財）岡山市勤労者福祉サポートプラザ</t>
    <rPh sb="1" eb="2">
      <t>１</t>
    </rPh>
    <phoneticPr fontId="15"/>
  </si>
  <si>
    <t>（公財）岡山市公園協会</t>
    <rPh sb="1" eb="2">
      <t>コウ</t>
    </rPh>
    <phoneticPr fontId="15"/>
  </si>
  <si>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</si>
  <si>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</si>
  <si>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</si>
  <si>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</si>
  <si>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</si>
  <si>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</si>
  <si>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</si>
  <si>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</si>
  <si>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3"/>
  </si>
  <si>
    <t>（公財）岡山市シルバー人材センター</t>
  </si>
  <si>
    <t>(公財）岡山シンフォニーホール</t>
  </si>
  <si>
    <t>（一財）岡山市水産協会</t>
  </si>
  <si>
    <t>（公財）岡山市スポーツ・文化振興財団</t>
  </si>
  <si>
    <t>（一財）岡山市体育協会</t>
    <rPh sb="1" eb="2">
      <t>イチ</t>
    </rPh>
    <rPh sb="2" eb="3">
      <t>ザイ</t>
    </rPh>
    <rPh sb="4" eb="7">
      <t>オカヤマシ</t>
    </rPh>
    <rPh sb="7" eb="9">
      <t>タイイク</t>
    </rPh>
    <rPh sb="9" eb="11">
      <t>キョウカイ</t>
    </rPh>
    <phoneticPr fontId="24"/>
  </si>
  <si>
    <t>公共施設等整備基金</t>
    <phoneticPr fontId="11"/>
  </si>
  <si>
    <t>庁舎整備基金</t>
    <phoneticPr fontId="11"/>
  </si>
  <si>
    <t>地域振興基金</t>
    <phoneticPr fontId="11"/>
  </si>
  <si>
    <t>一般廃棄物処理施設整備基金</t>
    <phoneticPr fontId="11"/>
  </si>
  <si>
    <t>地域福祉基金</t>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</si>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</sst>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57A3-4037-B615-0F10F840AF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46420</c:v>
                </c:pt>
                <c:pt idx="1">
                  <c:v>54631</c:v>
                </c:pt>
                <c:pt idx="2">
                  <c:v>56618</c:v>
                </c:pt>
                <c:pt idx="3">
                  <c:v>51405</c:v>
                </c:pt>
                <c:pt idx="4">
                  <c:v>54614</c:v>
                </c:pt>
              </c:numCache>
            </c:numRef>
          </c:val>
          <c:smooth val="0"/>
          <c:extLst xmlns:c16r2="http://schemas.microsoft.com/office/drawing/2015/06/chart">
            <c:ext xmlns:c16="http://schemas.microsoft.com/office/drawing/2014/chart" uri="{C3380CC4-5D6E-409C-BE32-E72D297353CC}">
              <c16:uniqueId val="{00000001-57A3-4037-B615-0F10F840AFEC}"/>
            </c:ext>
          </c:extLst>
        </c:ser>
        <c:dLbls>
          <c:showLegendKey val="0"/>
          <c:showVal val="0"/>
          <c:showCatName val="0"/>
          <c:showSerName val="0"/>
          <c:showPercent val="0"/>
          <c:showBubbleSize val="0"/>
        </c:dLbls>
        <c:marker val="1"/>
        <c:smooth val="0"/>
        <c:axId val="125433344"/>
        <c:axId val="125435264"/>
      </c:lineChart>
      <c:catAx>
        <c:axId val="12543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35264"/>
        <c:crosses val="autoZero"/>
        <c:auto val="1"/>
        <c:lblAlgn val="ctr"/>
        <c:lblOffset val="100"/>
        <c:tickLblSkip val="1"/>
        <c:tickMarkSkip val="1"/>
        <c:noMultiLvlLbl val="0"/>
      </c:catAx>
      <c:valAx>
        <c:axId val="125435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4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4.3600000000000003</c:v>
                </c:pt>
                <c:pt idx="1">
                  <c:v>5.43</c:v>
                </c:pt>
                <c:pt idx="2">
                  <c:v>4.32</c:v>
                </c:pt>
                <c:pt idx="3">
                  <c:v>4.5199999999999996</c:v>
                </c:pt>
                <c:pt idx="4">
                  <c:v>3.95</c:v>
                </c:pt>
              </c:numCache>
            </c:numRef>
          </c:val>
          <c:extLst xmlns:c16r2="http://schemas.microsoft.com/office/drawing/2015/06/chart">
            <c:ext xmlns:c16="http://schemas.microsoft.com/office/drawing/2014/chart" uri="{C3380CC4-5D6E-409C-BE32-E72D297353CC}">
              <c16:uniqueId val="{00000000-7116-4A13-81C7-F89F7FBBA6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11.1</c:v>
                </c:pt>
                <c:pt idx="1">
                  <c:v>11.47</c:v>
                </c:pt>
                <c:pt idx="2">
                  <c:v>12.34</c:v>
                </c:pt>
                <c:pt idx="3">
                  <c:v>12.08</c:v>
                </c:pt>
                <c:pt idx="4">
                  <c:v>10.199999999999999</c:v>
                </c:pt>
              </c:numCache>
            </c:numRef>
          </c:val>
          <c:extLst xmlns:c16r2="http://schemas.microsoft.com/office/drawing/2015/06/chart">
            <c:ext xmlns:c16="http://schemas.microsoft.com/office/drawing/2014/chart" uri="{C3380CC4-5D6E-409C-BE32-E72D297353CC}">
              <c16:uniqueId val="{00000001-7116-4A13-81C7-F89F7FBBA658}"/>
            </c:ext>
          </c:extLst>
        </c:ser>
        <c:dLbls>
          <c:showLegendKey val="0"/>
          <c:showVal val="0"/>
          <c:showCatName val="0"/>
          <c:showSerName val="0"/>
          <c:showPercent val="0"/>
          <c:showBubbleSize val="0"/>
        </c:dLbls>
        <c:gapWidth val="250"/>
        <c:overlap val="100"/>
        <c:axId val="3720320"/>
        <c:axId val="372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-0.61</c:v>
                </c:pt>
                <c:pt idx="1">
                  <c:v>-1.1200000000000001</c:v>
                </c:pt>
                <c:pt idx="2">
                  <c:v>-3.46</c:v>
                </c:pt>
                <c:pt idx="3">
                  <c:v>-2.5299999999999998</c:v>
                </c:pt>
                <c:pt idx="4">
                  <c:v>-2.4700000000000002</c:v>
                </c:pt>
              </c:numCache>
            </c:numRef>
          </c:val>
          <c:smooth val="0"/>
          <c:extLst xmlns:c16r2="http://schemas.microsoft.com/office/drawing/2015/06/chart">
            <c:ext xmlns:c16="http://schemas.microsoft.com/office/drawing/2014/chart" uri="{C3380CC4-5D6E-409C-BE32-E72D297353CC}">
              <c16:uniqueId val="{00000002-7116-4A13-81C7-F89F7FBBA658}"/>
            </c:ext>
          </c:extLst>
        </c:ser>
        <c:dLbls>
          <c:showLegendKey val="0"/>
          <c:showVal val="0"/>
          <c:showCatName val="0"/>
          <c:showSerName val="0"/>
          <c:showPercent val="0"/>
          <c:showBubbleSize val="0"/>
        </c:dLbls>
        <c:marker val="1"/>
        <c:smooth val="0"/>
        <c:axId val="3720320"/>
        <c:axId val="3722240"/>
      </c:lineChart>
      <c:catAx>
        <c:axId val="37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2240"/>
        <c:crosses val="autoZero"/>
        <c:auto val="1"/>
        <c:lblAlgn val="ctr"/>
        <c:lblOffset val="100"/>
        <c:tickLblSkip val="1"/>
        <c:tickMarkSkip val="1"/>
        <c:noMultiLvlLbl val="0"/>
      </c:catAx>
      <c:valAx>
        <c:axId val="372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4.4400000000000004</c:v>
                </c:pt>
                <c:pt idx="2">
                  <c:v>#N/A</c:v>
                </c:pt>
                <c:pt idx="3">
                  <c:v>0.2</c:v>
                </c:pt>
                <c:pt idx="4">
                  <c:v>#N/A</c:v>
                </c:pt>
                <c:pt idx="5">
                  <c:v>0.17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785-40E5-8FCE-CFB9167509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0.32</c:v>
                </c:pt>
                <c:pt idx="1">
                  <c:v>#N/A</c:v>
                </c:pt>
                <c:pt idx="2">
                  <c:v>0.32</c:v>
                </c:pt>
                <c:pt idx="3">
                  <c:v>#N/A</c:v>
                </c:pt>
                <c:pt idx="4">
                  <c:v>0.32</c:v>
                </c:pt>
                <c:pt idx="5">
                  <c:v>#N/A</c:v>
                </c:pt>
                <c:pt idx="6">
                  <c:v>0.32</c:v>
                </c:pt>
                <c:pt idx="7">
                  <c:v>#N/A</c:v>
                </c:pt>
                <c:pt idx="8">
                  <c:v>0</c:v>
                </c:pt>
                <c:pt idx="9">
                  <c:v>0</c:v>
                </c:pt>
              </c:numCache>
            </c:numRef>
          </c:val>
          <c:extLst xmlns:c16r2="http://schemas.microsoft.com/office/drawing/2015/06/chart">
            <c:ext xmlns:c16="http://schemas.microsoft.com/office/drawing/2014/chart" uri="{C3380CC4-5D6E-409C-BE32-E72D297353CC}">
              <c16:uniqueId val="{00000001-7785-40E5-8FCE-CFB916750934}"/>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785-40E5-8FCE-CFB916750934}"/>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0.23</c:v>
                </c:pt>
                <c:pt idx="4">
                  <c:v>#N/A</c:v>
                </c:pt>
                <c:pt idx="5">
                  <c:v>0.22</c:v>
                </c:pt>
                <c:pt idx="6">
                  <c:v>#N/A</c:v>
                </c:pt>
                <c:pt idx="7">
                  <c:v>0.22</c:v>
                </c:pt>
                <c:pt idx="8">
                  <c:v>#N/A</c:v>
                </c:pt>
                <c:pt idx="9">
                  <c:v>0.1</c:v>
                </c:pt>
              </c:numCache>
            </c:numRef>
          </c:val>
          <c:extLst xmlns:c16r2="http://schemas.microsoft.com/office/drawing/2015/06/chart">
            <c:ext xmlns:c16="http://schemas.microsoft.com/office/drawing/2014/chart" uri="{C3380CC4-5D6E-409C-BE32-E72D297353CC}">
              <c16:uniqueId val="{00000003-7785-40E5-8FCE-CFB916750934}"/>
            </c:ext>
          </c:extLst>
        </c:ser>
        <c:ser>
          <c:idx val="4"/>
          <c:order val="4"/>
          <c:tx>
            <c:strRef>
              <c:f>データシート!$A$31</c:f>
              <c:strCache>
                <c:ptCount val="1"/>
                <c:pt idx="0">
                  <c:v>岡山市工業用水道事業会計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0.46</c:v>
                </c:pt>
                <c:pt idx="2">
                  <c:v>#N/A</c:v>
                </c:pt>
                <c:pt idx="3">
                  <c:v>0.5</c:v>
                </c:pt>
                <c:pt idx="4">
                  <c:v>#N/A</c:v>
                </c:pt>
                <c:pt idx="5">
                  <c:v>0.53</c:v>
                </c:pt>
                <c:pt idx="6">
                  <c:v>#N/A</c:v>
                </c:pt>
                <c:pt idx="7">
                  <c:v>0.52</c:v>
                </c:pt>
                <c:pt idx="8">
                  <c:v>#N/A</c:v>
                </c:pt>
                <c:pt idx="9">
                  <c:v>0.47</c:v>
                </c:pt>
              </c:numCache>
            </c:numRef>
          </c:val>
          <c:extLst xmlns:c16r2="http://schemas.microsoft.com/office/drawing/2015/06/chart">
            <c:ext xmlns:c16="http://schemas.microsoft.com/office/drawing/2014/chart" uri="{C3380CC4-5D6E-409C-BE32-E72D297353CC}">
              <c16:uniqueId val="{00000004-7785-40E5-8FCE-CFB916750934}"/>
            </c:ext>
          </c:extLst>
        </c:ser>
        <c:ser>
          <c:idx val="5"/>
          <c:order val="5"/>
          <c:tx>
            <c:strRef>
              <c:f>データシート!$A$32</c:f>
              <c:strCache>
                <c:ptCount val="1"/>
                <c:pt idx="0">
                  <c:v>岡山市介護保険費特別会計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0.45</c:v>
                </c:pt>
                <c:pt idx="2">
                  <c:v>#N/A</c:v>
                </c:pt>
                <c:pt idx="3">
                  <c:v>0.53</c:v>
                </c:pt>
                <c:pt idx="4">
                  <c:v>#N/A</c:v>
                </c:pt>
                <c:pt idx="5">
                  <c:v>0.33</c:v>
                </c:pt>
                <c:pt idx="6">
                  <c:v>#N/A</c:v>
                </c:pt>
                <c:pt idx="7">
                  <c:v>0.52</c:v>
                </c:pt>
                <c:pt idx="8">
                  <c:v>#N/A</c:v>
                </c:pt>
                <c:pt idx="9">
                  <c:v>0.49</c:v>
                </c:pt>
              </c:numCache>
            </c:numRef>
          </c:val>
          <c:extLst xmlns:c16r2="http://schemas.microsoft.com/office/drawing/2015/06/chart">
            <c:ext xmlns:c16="http://schemas.microsoft.com/office/drawing/2014/chart" uri="{C3380CC4-5D6E-409C-BE32-E72D297353CC}">
              <c16:uniqueId val="{00000005-7785-40E5-8FCE-CFB916750934}"/>
            </c:ext>
          </c:extLst>
        </c:ser>
        <c:ser>
          <c:idx val="6"/>
          <c:order val="6"/>
          <c:tx>
            <c:strRef>
              <c:f>データシート!$A$33</c:f>
              <c:strCache>
                <c:ptCount val="1"/>
                <c:pt idx="0">
                  <c:v>岡山市国民健康保険費特別会計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0.73</c:v>
                </c:pt>
                <c:pt idx="4">
                  <c:v>#N/A</c:v>
                </c:pt>
                <c:pt idx="5">
                  <c:v>0.59</c:v>
                </c:pt>
                <c:pt idx="6">
                  <c:v>#N/A</c:v>
                </c:pt>
                <c:pt idx="7">
                  <c:v>1.28</c:v>
                </c:pt>
                <c:pt idx="8">
                  <c:v>#N/A</c:v>
                </c:pt>
                <c:pt idx="9">
                  <c:v>0.51</c:v>
                </c:pt>
              </c:numCache>
            </c:numRef>
          </c:val>
          <c:extLst xmlns:c16r2="http://schemas.microsoft.com/office/drawing/2015/06/chart">
            <c:ext xmlns:c16="http://schemas.microsoft.com/office/drawing/2014/chart" uri="{C3380CC4-5D6E-409C-BE32-E72D297353CC}">
              <c16:uniqueId val="{00000006-7785-40E5-8FCE-CFB916750934}"/>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1.29</c:v>
                </c:pt>
                <c:pt idx="2">
                  <c:v>#N/A</c:v>
                </c:pt>
                <c:pt idx="3">
                  <c:v>1.43</c:v>
                </c:pt>
                <c:pt idx="4">
                  <c:v>#N/A</c:v>
                </c:pt>
                <c:pt idx="5">
                  <c:v>1.52</c:v>
                </c:pt>
                <c:pt idx="6">
                  <c:v>#N/A</c:v>
                </c:pt>
                <c:pt idx="7">
                  <c:v>1.6</c:v>
                </c:pt>
                <c:pt idx="8">
                  <c:v>#N/A</c:v>
                </c:pt>
                <c:pt idx="9">
                  <c:v>1.41</c:v>
                </c:pt>
              </c:numCache>
            </c:numRef>
          </c:val>
          <c:extLst xmlns:c16r2="http://schemas.microsoft.com/office/drawing/2015/06/chart">
            <c:ext xmlns:c16="http://schemas.microsoft.com/office/drawing/2014/chart" uri="{C3380CC4-5D6E-409C-BE32-E72D297353CC}">
              <c16:uniqueId val="{00000007-7785-40E5-8FCE-CFB9167509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5.03</c:v>
                </c:pt>
                <c:pt idx="2">
                  <c:v>#N/A</c:v>
                </c:pt>
                <c:pt idx="3">
                  <c:v>6.15</c:v>
                </c:pt>
                <c:pt idx="4">
                  <c:v>#N/A</c:v>
                </c:pt>
                <c:pt idx="5">
                  <c:v>5.05</c:v>
                </c:pt>
                <c:pt idx="6">
                  <c:v>#N/A</c:v>
                </c:pt>
                <c:pt idx="7">
                  <c:v>5.24</c:v>
                </c:pt>
                <c:pt idx="8">
                  <c:v>#N/A</c:v>
                </c:pt>
                <c:pt idx="9">
                  <c:v>4.24</c:v>
                </c:pt>
              </c:numCache>
            </c:numRef>
          </c:val>
          <c:extLst xmlns:c16r2="http://schemas.microsoft.com/office/drawing/2015/06/chart">
            <c:ext xmlns:c16="http://schemas.microsoft.com/office/drawing/2014/chart" uri="{C3380CC4-5D6E-409C-BE32-E72D297353CC}">
              <c16:uniqueId val="{00000008-7785-40E5-8FCE-CFB916750934}"/>
            </c:ext>
          </c:extLst>
        </c:ser>
        <c:ser>
          <c:idx val="9"/>
          <c:order val="9"/>
          <c:tx>
            <c:strRef>
              <c:f>データシート!$A$36</c:f>
              <c:strCache>
                <c:ptCount val="1"/>
                <c:pt idx="0">
                  <c:v>岡山市水道事業会計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7.06</c:v>
                </c:pt>
                <c:pt idx="2">
                  <c:v>#N/A</c:v>
                </c:pt>
                <c:pt idx="3">
                  <c:v>7.31</c:v>
                </c:pt>
                <c:pt idx="4">
                  <c:v>#N/A</c:v>
                </c:pt>
                <c:pt idx="5">
                  <c:v>7.39</c:v>
                </c:pt>
                <c:pt idx="6">
                  <c:v>#N/A</c:v>
                </c:pt>
                <c:pt idx="7">
                  <c:v>6.65</c:v>
                </c:pt>
                <c:pt idx="8">
                  <c:v>#N/A</c:v>
                </c:pt>
                <c:pt idx="9">
                  <c:v>5.49</c:v>
                </c:pt>
              </c:numCache>
            </c:numRef>
          </c:val>
          <c:extLst xmlns:c16r2="http://schemas.microsoft.com/office/drawing/2015/06/chart">
            <c:ext xmlns:c16="http://schemas.microsoft.com/office/drawing/2014/chart" uri="{C3380CC4-5D6E-409C-BE32-E72D297353CC}">
              <c16:uniqueId val="{00000009-7785-40E5-8FCE-CFB916750934}"/>
            </c:ext>
          </c:extLst>
        </c:ser>
        <c:dLbls>
          <c:showLegendKey val="0"/>
          <c:showVal val="0"/>
          <c:showCatName val="0"/>
          <c:showSerName val="0"/>
          <c:showPercent val="0"/>
          <c:showBubbleSize val="0"/>
        </c:dLbls>
        <c:gapWidth val="150"/>
        <c:overlap val="100"/>
        <c:axId val="137190784"/>
        <c:axId val="137208960"/>
      </c:barChart>
      <c:catAx>
        <c:axId val="13719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208960"/>
        <c:crosses val="autoZero"/>
        <c:auto val="1"/>
        <c:lblAlgn val="ctr"/>
        <c:lblOffset val="100"/>
        <c:tickLblSkip val="1"/>
        <c:tickMarkSkip val="1"/>
        <c:noMultiLvlLbl val="0"/>
      </c:catAx>
      <c:valAx>
        <c:axId val="13720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9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32674</c:v>
                </c:pt>
                <c:pt idx="5">
                  <c:v>32288</c:v>
                </c:pt>
                <c:pt idx="8">
                  <c:v>31182</c:v>
                </c:pt>
                <c:pt idx="11">
                  <c:v>30956</c:v>
                </c:pt>
                <c:pt idx="14">
                  <c:v>31016</c:v>
                </c:pt>
              </c:numCache>
            </c:numRef>
          </c:val>
          <c:extLst xmlns:c16r2="http://schemas.microsoft.com/office/drawing/2015/06/chart">
            <c:ext xmlns:c16="http://schemas.microsoft.com/office/drawing/2014/chart" uri="{C3380CC4-5D6E-409C-BE32-E72D297353CC}">
              <c16:uniqueId val="{00000000-A4C6-4564-863A-A3BD36EA8D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4C6-4564-863A-A3BD36EA8D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4049</c:v>
                </c:pt>
                <c:pt idx="3">
                  <c:v>3696</c:v>
                </c:pt>
                <c:pt idx="6">
                  <c:v>3671</c:v>
                </c:pt>
                <c:pt idx="9">
                  <c:v>3328</c:v>
                </c:pt>
                <c:pt idx="12">
                  <c:v>3199</c:v>
                </c:pt>
              </c:numCache>
            </c:numRef>
          </c:val>
          <c:extLst xmlns:c16r2="http://schemas.microsoft.com/office/drawing/2015/06/chart">
            <c:ext xmlns:c16="http://schemas.microsoft.com/office/drawing/2014/chart" uri="{C3380CC4-5D6E-409C-BE32-E72D297353CC}">
              <c16:uniqueId val="{00000002-A4C6-4564-863A-A3BD36EA8D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153</c:v>
                </c:pt>
                <c:pt idx="3">
                  <c:v>126</c:v>
                </c:pt>
                <c:pt idx="6">
                  <c:v>152</c:v>
                </c:pt>
                <c:pt idx="9">
                  <c:v>148</c:v>
                </c:pt>
                <c:pt idx="12">
                  <c:v>145</c:v>
                </c:pt>
              </c:numCache>
            </c:numRef>
          </c:val>
          <c:extLst xmlns:c16r2="http://schemas.microsoft.com/office/drawing/2015/06/chart">
            <c:ext xmlns:c16="http://schemas.microsoft.com/office/drawing/2014/chart" uri="{C3380CC4-5D6E-409C-BE32-E72D297353CC}">
              <c16:uniqueId val="{00000003-A4C6-4564-863A-A3BD36EA8D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8637</c:v>
                </c:pt>
                <c:pt idx="3">
                  <c:v>7317</c:v>
                </c:pt>
                <c:pt idx="6">
                  <c:v>7192</c:v>
                </c:pt>
                <c:pt idx="9">
                  <c:v>7000</c:v>
                </c:pt>
                <c:pt idx="12">
                  <c:v>6564</c:v>
                </c:pt>
              </c:numCache>
            </c:numRef>
          </c:val>
          <c:extLst xmlns:c16r2="http://schemas.microsoft.com/office/drawing/2015/06/chart">
            <c:ext xmlns:c16="http://schemas.microsoft.com/office/drawing/2014/chart" uri="{C3380CC4-5D6E-409C-BE32-E72D297353CC}">
              <c16:uniqueId val="{00000004-A4C6-4564-863A-A3BD36EA8D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1063</c:v>
                </c:pt>
                <c:pt idx="3">
                  <c:v>1363</c:v>
                </c:pt>
                <c:pt idx="6">
                  <c:v>1697</c:v>
                </c:pt>
                <c:pt idx="9">
                  <c:v>2030</c:v>
                </c:pt>
                <c:pt idx="12">
                  <c:v>2363</c:v>
                </c:pt>
              </c:numCache>
            </c:numRef>
          </c:val>
          <c:extLst xmlns:c16r2="http://schemas.microsoft.com/office/drawing/2015/06/chart">
            <c:ext xmlns:c16="http://schemas.microsoft.com/office/drawing/2014/chart" uri="{C3380CC4-5D6E-409C-BE32-E72D297353CC}">
              <c16:uniqueId val="{00000005-A4C6-4564-863A-A3BD36EA8D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4C6-4564-863A-A3BD36EA8D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34560</c:v>
                </c:pt>
                <c:pt idx="3">
                  <c:v>32360</c:v>
                </c:pt>
                <c:pt idx="6">
                  <c:v>30356</c:v>
                </c:pt>
                <c:pt idx="9">
                  <c:v>28575</c:v>
                </c:pt>
                <c:pt idx="12">
                  <c:v>28436</c:v>
                </c:pt>
              </c:numCache>
            </c:numRef>
          </c:val>
          <c:extLst xmlns:c16r2="http://schemas.microsoft.com/office/drawing/2015/06/chart">
            <c:ext xmlns:c16="http://schemas.microsoft.com/office/drawing/2014/chart" uri="{C3380CC4-5D6E-409C-BE32-E72D297353CC}">
              <c16:uniqueId val="{00000007-A4C6-4564-863A-A3BD36EA8D6A}"/>
            </c:ext>
          </c:extLst>
        </c:ser>
        <c:dLbls>
          <c:showLegendKey val="0"/>
          <c:showVal val="0"/>
          <c:showCatName val="0"/>
          <c:showSerName val="0"/>
          <c:showPercent val="0"/>
          <c:showBubbleSize val="0"/>
        </c:dLbls>
        <c:gapWidth val="100"/>
        <c:overlap val="100"/>
        <c:axId val="137063040"/>
        <c:axId val="13715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15788</c:v>
                </c:pt>
                <c:pt idx="2">
                  <c:v>#N/A</c:v>
                </c:pt>
                <c:pt idx="3">
                  <c:v>#N/A</c:v>
                </c:pt>
                <c:pt idx="4">
                  <c:v>12574</c:v>
                </c:pt>
                <c:pt idx="5">
                  <c:v>#N/A</c:v>
                </c:pt>
                <c:pt idx="6">
                  <c:v>#N/A</c:v>
                </c:pt>
                <c:pt idx="7">
                  <c:v>11886</c:v>
                </c:pt>
                <c:pt idx="8">
                  <c:v>#N/A</c:v>
                </c:pt>
                <c:pt idx="9">
                  <c:v>#N/A</c:v>
                </c:pt>
                <c:pt idx="10">
                  <c:v>10125</c:v>
                </c:pt>
                <c:pt idx="11">
                  <c:v>#N/A</c:v>
                </c:pt>
                <c:pt idx="12">
                  <c:v>#N/A</c:v>
                </c:pt>
                <c:pt idx="13">
                  <c:v>9691</c:v>
                </c:pt>
                <c:pt idx="14">
                  <c:v>#N/A</c:v>
                </c:pt>
              </c:numCache>
            </c:numRef>
          </c:val>
          <c:smooth val="0"/>
          <c:extLst xmlns:c16r2="http://schemas.microsoft.com/office/drawing/2015/06/chart">
            <c:ext xmlns:c16="http://schemas.microsoft.com/office/drawing/2014/chart" uri="{C3380CC4-5D6E-409C-BE32-E72D297353CC}">
              <c16:uniqueId val="{00000008-A4C6-4564-863A-A3BD36EA8D6A}"/>
            </c:ext>
          </c:extLst>
        </c:ser>
        <c:dLbls>
          <c:showLegendKey val="0"/>
          <c:showVal val="0"/>
          <c:showCatName val="0"/>
          <c:showSerName val="0"/>
          <c:showPercent val="0"/>
          <c:showBubbleSize val="0"/>
        </c:dLbls>
        <c:marker val="1"/>
        <c:smooth val="0"/>
        <c:axId val="137063040"/>
        <c:axId val="137151232"/>
      </c:lineChart>
      <c:catAx>
        <c:axId val="1370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151232"/>
        <c:crosses val="autoZero"/>
        <c:auto val="1"/>
        <c:lblAlgn val="ctr"/>
        <c:lblOffset val="100"/>
        <c:tickLblSkip val="1"/>
        <c:tickMarkSkip val="1"/>
        <c:noMultiLvlLbl val="0"/>
      </c:catAx>
      <c:valAx>
        <c:axId val="1371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06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322270</c:v>
                </c:pt>
                <c:pt idx="5">
                  <c:v>334661</c:v>
                </c:pt>
                <c:pt idx="8">
                  <c:v>342826</c:v>
                </c:pt>
                <c:pt idx="11">
                  <c:v>350565</c:v>
                </c:pt>
                <c:pt idx="14">
                  <c:v>358292</c:v>
                </c:pt>
              </c:numCache>
            </c:numRef>
          </c:val>
          <c:extLst xmlns:c16r2="http://schemas.microsoft.com/office/drawing/2015/06/chart">
            <c:ext xmlns:c16="http://schemas.microsoft.com/office/drawing/2014/chart" uri="{C3380CC4-5D6E-409C-BE32-E72D297353CC}">
              <c16:uniqueId val="{00000000-7B44-4665-845D-2BA0EBD5AD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64013</c:v>
                </c:pt>
                <c:pt idx="5">
                  <c:v>72392</c:v>
                </c:pt>
                <c:pt idx="8">
                  <c:v>71341</c:v>
                </c:pt>
                <c:pt idx="11">
                  <c:v>71399</c:v>
                </c:pt>
                <c:pt idx="14">
                  <c:v>70596</c:v>
                </c:pt>
              </c:numCache>
            </c:numRef>
          </c:val>
          <c:extLst xmlns:c16r2="http://schemas.microsoft.com/office/drawing/2015/06/chart">
            <c:ext xmlns:c16="http://schemas.microsoft.com/office/drawing/2014/chart" uri="{C3380CC4-5D6E-409C-BE32-E72D297353CC}">
              <c16:uniqueId val="{00000001-7B44-4665-845D-2BA0EBD5AD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43220</c:v>
                </c:pt>
                <c:pt idx="5">
                  <c:v>47111</c:v>
                </c:pt>
                <c:pt idx="8">
                  <c:v>52496</c:v>
                </c:pt>
                <c:pt idx="11">
                  <c:v>59685</c:v>
                </c:pt>
                <c:pt idx="14">
                  <c:v>70132</c:v>
                </c:pt>
              </c:numCache>
            </c:numRef>
          </c:val>
          <c:extLst xmlns:c16r2="http://schemas.microsoft.com/office/drawing/2015/06/chart">
            <c:ext xmlns:c16="http://schemas.microsoft.com/office/drawing/2014/chart" uri="{C3380CC4-5D6E-409C-BE32-E72D297353CC}">
              <c16:uniqueId val="{00000002-7B44-4665-845D-2BA0EBD5AD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44-4665-845D-2BA0EBD5AD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44-4665-845D-2BA0EBD5AD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139</c:v>
                </c:pt>
                <c:pt idx="3">
                  <c:v>91</c:v>
                </c:pt>
                <c:pt idx="6">
                  <c:v>764</c:v>
                </c:pt>
                <c:pt idx="9">
                  <c:v>1026</c:v>
                </c:pt>
                <c:pt idx="12">
                  <c:v>1226</c:v>
                </c:pt>
              </c:numCache>
            </c:numRef>
          </c:val>
          <c:extLst xmlns:c16r2="http://schemas.microsoft.com/office/drawing/2015/06/chart">
            <c:ext xmlns:c16="http://schemas.microsoft.com/office/drawing/2014/chart" uri="{C3380CC4-5D6E-409C-BE32-E72D297353CC}">
              <c16:uniqueId val="{00000005-7B44-4665-845D-2BA0EBD5AD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41390</c:v>
                </c:pt>
                <c:pt idx="3">
                  <c:v>39242</c:v>
                </c:pt>
                <c:pt idx="6">
                  <c:v>37759</c:v>
                </c:pt>
                <c:pt idx="9">
                  <c:v>37447</c:v>
                </c:pt>
                <c:pt idx="12">
                  <c:v>62247</c:v>
                </c:pt>
              </c:numCache>
            </c:numRef>
          </c:val>
          <c:extLst xmlns:c16r2="http://schemas.microsoft.com/office/drawing/2015/06/chart">
            <c:ext xmlns:c16="http://schemas.microsoft.com/office/drawing/2014/chart" uri="{C3380CC4-5D6E-409C-BE32-E72D297353CC}">
              <c16:uniqueId val="{00000006-7B44-4665-845D-2BA0EBD5AD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784</c:v>
                </c:pt>
                <c:pt idx="3">
                  <c:v>677</c:v>
                </c:pt>
                <c:pt idx="6">
                  <c:v>571</c:v>
                </c:pt>
                <c:pt idx="9">
                  <c:v>461</c:v>
                </c:pt>
                <c:pt idx="12">
                  <c:v>338</c:v>
                </c:pt>
              </c:numCache>
            </c:numRef>
          </c:val>
          <c:extLst xmlns:c16r2="http://schemas.microsoft.com/office/drawing/2015/06/chart">
            <c:ext xmlns:c16="http://schemas.microsoft.com/office/drawing/2014/chart" uri="{C3380CC4-5D6E-409C-BE32-E72D297353CC}">
              <c16:uniqueId val="{00000007-7B44-4665-845D-2BA0EBD5AD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135192</c:v>
                </c:pt>
                <c:pt idx="3">
                  <c:v>125586</c:v>
                </c:pt>
                <c:pt idx="6">
                  <c:v>118432</c:v>
                </c:pt>
                <c:pt idx="9">
                  <c:v>110078</c:v>
                </c:pt>
                <c:pt idx="12">
                  <c:v>106310</c:v>
                </c:pt>
              </c:numCache>
            </c:numRef>
          </c:val>
          <c:extLst xmlns:c16r2="http://schemas.microsoft.com/office/drawing/2015/06/chart">
            <c:ext xmlns:c16="http://schemas.microsoft.com/office/drawing/2014/chart" uri="{C3380CC4-5D6E-409C-BE32-E72D297353CC}">
              <c16:uniqueId val="{00000008-7B44-4665-845D-2BA0EBD5AD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42203</c:v>
                </c:pt>
                <c:pt idx="3">
                  <c:v>38347</c:v>
                </c:pt>
                <c:pt idx="6">
                  <c:v>28765</c:v>
                </c:pt>
                <c:pt idx="9">
                  <c:v>24746</c:v>
                </c:pt>
                <c:pt idx="12">
                  <c:v>19697</c:v>
                </c:pt>
              </c:numCache>
            </c:numRef>
          </c:val>
          <c:extLst xmlns:c16r2="http://schemas.microsoft.com/office/drawing/2015/06/chart">
            <c:ext xmlns:c16="http://schemas.microsoft.com/office/drawing/2014/chart" uri="{C3380CC4-5D6E-409C-BE32-E72D297353CC}">
              <c16:uniqueId val="{00000009-7B44-4665-845D-2BA0EBD5AD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285103</c:v>
                </c:pt>
                <c:pt idx="3">
                  <c:v>310912</c:v>
                </c:pt>
                <c:pt idx="6">
                  <c:v>319474</c:v>
                </c:pt>
                <c:pt idx="9">
                  <c:v>327125</c:v>
                </c:pt>
                <c:pt idx="12">
                  <c:v>340138</c:v>
                </c:pt>
              </c:numCache>
            </c:numRef>
          </c:val>
          <c:extLst xmlns:c16r2="http://schemas.microsoft.com/office/drawing/2015/06/chart">
            <c:ext xmlns:c16="http://schemas.microsoft.com/office/drawing/2014/chart" uri="{C3380CC4-5D6E-409C-BE32-E72D297353CC}">
              <c16:uniqueId val="{0000000A-7B44-4665-845D-2BA0EBD5AD26}"/>
            </c:ext>
          </c:extLst>
        </c:ser>
        <c:dLbls>
          <c:showLegendKey val="0"/>
          <c:showVal val="0"/>
          <c:showCatName val="0"/>
          <c:showSerName val="0"/>
          <c:showPercent val="0"/>
          <c:showBubbleSize val="0"/>
        </c:dLbls>
        <c:gapWidth val="100"/>
        <c:overlap val="100"/>
        <c:axId val="137315840"/>
        <c:axId val="13731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75307</c:v>
                </c:pt>
                <c:pt idx="2">
                  <c:v>#N/A</c:v>
                </c:pt>
                <c:pt idx="3">
                  <c:v>#N/A</c:v>
                </c:pt>
                <c:pt idx="4">
                  <c:v>60692</c:v>
                </c:pt>
                <c:pt idx="5">
                  <c:v>#N/A</c:v>
                </c:pt>
                <c:pt idx="6">
                  <c:v>#N/A</c:v>
                </c:pt>
                <c:pt idx="7">
                  <c:v>39101</c:v>
                </c:pt>
                <c:pt idx="8">
                  <c:v>#N/A</c:v>
                </c:pt>
                <c:pt idx="9">
                  <c:v>#N/A</c:v>
                </c:pt>
                <c:pt idx="10">
                  <c:v>19233</c:v>
                </c:pt>
                <c:pt idx="11">
                  <c:v>#N/A</c:v>
                </c:pt>
                <c:pt idx="12">
                  <c:v>#N/A</c:v>
                </c:pt>
                <c:pt idx="13">
                  <c:v>30937</c:v>
                </c:pt>
                <c:pt idx="14">
                  <c:v>#N/A</c:v>
                </c:pt>
              </c:numCache>
            </c:numRef>
          </c:val>
          <c:smooth val="0"/>
          <c:extLst xmlns:c16r2="http://schemas.microsoft.com/office/drawing/2015/06/chart">
            <c:ext xmlns:c16="http://schemas.microsoft.com/office/drawing/2014/chart" uri="{C3380CC4-5D6E-409C-BE32-E72D297353CC}">
              <c16:uniqueId val="{0000000B-7B44-4665-845D-2BA0EBD5AD26}"/>
            </c:ext>
          </c:extLst>
        </c:ser>
        <c:dLbls>
          <c:showLegendKey val="0"/>
          <c:showVal val="0"/>
          <c:showCatName val="0"/>
          <c:showSerName val="0"/>
          <c:showPercent val="0"/>
          <c:showBubbleSize val="0"/>
        </c:dLbls>
        <c:marker val="1"/>
        <c:smooth val="0"/>
        <c:axId val="137315840"/>
        <c:axId val="137317760"/>
      </c:lineChart>
      <c:catAx>
        <c:axId val="13731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317760"/>
        <c:crosses val="autoZero"/>
        <c:auto val="1"/>
        <c:lblAlgn val="ctr"/>
        <c:lblOffset val="100"/>
        <c:tickLblSkip val="1"/>
        <c:tickMarkSkip val="1"/>
        <c:noMultiLvlLbl val="0"/>
      </c:catAx>
      <c:valAx>
        <c:axId val="13731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1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20427</c:v>
                </c:pt>
                <c:pt idx="1">
                  <c:v>20136</c:v>
                </c:pt>
                <c:pt idx="2">
                  <c:v>19744</c:v>
                </c:pt>
              </c:numCache>
            </c:numRef>
          </c:val>
          <c:extLst xmlns:c16r2="http://schemas.microsoft.com/office/drawing/2015/06/chart">
            <c:ext xmlns:c16="http://schemas.microsoft.com/office/drawing/2014/chart" uri="{C3380CC4-5D6E-409C-BE32-E72D297353CC}">
              <c16:uniqueId val="{00000000-ED0E-4446-818E-7B904D8631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1388</c:v>
                </c:pt>
                <c:pt idx="1">
                  <c:v>1397</c:v>
                </c:pt>
                <c:pt idx="2">
                  <c:v>1402</c:v>
                </c:pt>
              </c:numCache>
            </c:numRef>
          </c:val>
          <c:extLst xmlns:c16r2="http://schemas.microsoft.com/office/drawing/2015/06/chart">
            <c:ext xmlns:c16="http://schemas.microsoft.com/office/drawing/2014/chart" uri="{C3380CC4-5D6E-409C-BE32-E72D297353CC}">
              <c16:uniqueId val="{00000001-ED0E-4446-818E-7B904D8631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20038</c:v>
                </c:pt>
                <c:pt idx="1">
                  <c:v>22919</c:v>
                </c:pt>
                <c:pt idx="2">
                  <c:v>28867</c:v>
                </c:pt>
              </c:numCache>
            </c:numRef>
          </c:val>
          <c:extLst xmlns:c16r2="http://schemas.microsoft.com/office/drawing/2015/06/chart">
            <c:ext xmlns:c16="http://schemas.microsoft.com/office/drawing/2014/chart" uri="{C3380CC4-5D6E-409C-BE32-E72D297353CC}">
              <c16:uniqueId val="{00000002-ED0E-4446-818E-7B904D863122}"/>
            </c:ext>
          </c:extLst>
        </c:ser>
        <c:dLbls>
          <c:showLegendKey val="0"/>
          <c:showVal val="0"/>
          <c:showCatName val="0"/>
          <c:showSerName val="0"/>
          <c:showPercent val="0"/>
          <c:showBubbleSize val="0"/>
        </c:dLbls>
        <c:gapWidth val="120"/>
        <c:overlap val="100"/>
        <c:axId val="122827904"/>
        <c:axId val="122829440"/>
      </c:barChart>
      <c:catAx>
        <c:axId val="1228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829440"/>
        <c:crosses val="autoZero"/>
        <c:auto val="1"/>
        <c:lblAlgn val="ctr"/>
        <c:lblOffset val="100"/>
        <c:tickLblSkip val="1"/>
        <c:tickMarkSkip val="1"/>
        <c:noMultiLvlLbl val="0"/>
      </c:catAx>
      <c:valAx>
        <c:axId val="12282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8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満期一括償還地方債に係る年度割相当額を含む元利償還額は増加傾向に転じているものの、</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よりは減少しており、公営企業元利償還金への操出金や公債費に準ずる債務負担行為は減少傾向となっています。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引き続き、建設事業の重点化や進度調整により、地方債借入額を抑制し、健全な実質公債費比率の維持に努めています。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借入抑制による普通債残高の減や、充当可能基金などの充当可能財源の増等により、平成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年度までは着実に改善していました。平成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年度は県費負担教職員の権限移譲に伴い退職手当支給予定額が増額となったことにより、前年度と比較し将来負担比率の分子は</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億円の増となりました。</a:t>
          </a:r>
        </a:p>
        <a:p>
          <a:r>
            <a:rPr kumimoji="1" lang="ja-JP" altLang="en-US" sz="1400">
              <a:latin typeface="ＭＳ ゴシック" pitchFamily="49" charset="-128"/>
              <a:ea typeface="ＭＳ ゴシック" pitchFamily="49" charset="-128"/>
            </a:rPr>
            <a:t>　引き続き、将来世代の負担を軽減するよう、健全な財政運営に努めていきます。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・市有施設の耐震化や老朽化施設の改修・更新等の財源として公共施設整備基金を取り崩した一方、平成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年度から予定する本庁舎の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整備事業の財源とするため庁舎整備基金に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億円余の増額とりました。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・市税収入の大幅な減収や災害等に必要となる財源として一定程度の財政調整基金を維持していくとともに、それぞれ個々の資金使途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目的に合わせて特定目的基金の運用を図っていきます。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・地域福祉基金：高齢者，身体障害者，知的障害者，母子等が地域社会において快適かつ安心して生活できるよう、市民の福祉意識の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高揚を図るとともに、在宅福祉事業その他地域福祉の充実に寄与する保健福祉活動を振興するため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・公共施設整備基金：毎年度末の決算剰余見込から積み立てをおこなっているが、市有施設の耐震化や老朽化施設の改修・更新等の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財源として取崩したことによりＨ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年度末残高では減少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年度に予定する本庁舎の整備事業のためＨ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年度から積立を開始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億円を充当していく予定で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ヶ年度においては、利子積立を除き積立、取り崩しをおこなっていません。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所得の伸びによる市民税の増、新築家屋等の増による固定資産税の増などにより基準財政収入額は増加傾向にあります。一方で社会保障関係費の増などにより基準財政需要額も増加しており、財政力指数については緩やかに上昇してき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年度も同様の傾向は見られますが、県費負担教職員の権限移譲による基準財政需要額の増により、財政力指数は前年度と同値となっています。</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73660</xdr:rowOff>
    </xdr:to>
    <xdr:cxnSp macro="">
      <xdr:nvCxnSpPr>
        <xdr:cNvPr id="70" name="直線コネクタ 69"/>
        <xdr:cNvCxnSpPr/>
      </xdr:nvCxnSpPr>
      <xdr:spPr>
        <a:xfrm flipV="1">
          <a:off x="3225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121920</xdr:rowOff>
    </xdr:to>
    <xdr:cxnSp macro="">
      <xdr:nvCxnSpPr>
        <xdr:cNvPr id="73" name="直線コネクタ 72"/>
        <xdr:cNvCxnSpPr/>
      </xdr:nvCxnSpPr>
      <xdr:spPr>
        <a:xfrm flipV="1">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43</xdr:row>
      <xdr:rowOff>46990</xdr:rowOff>
    </xdr:to>
    <xdr:cxnSp macro="">
      <xdr:nvCxnSpPr>
        <xdr:cNvPr id="76" name="直線コネクタ 75"/>
        <xdr:cNvCxnSpPr/>
      </xdr:nvCxnSpPr>
      <xdr:spPr>
        <a:xfrm flipV="1">
          <a:off x="1447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年度まで同率となっていましたが、平成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年度は、地方消費税交付金等の大幅な減により増加しました。平成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年度においては、地方税や地方消費税交付金等が増加した一方、県費負担教職員の権限移譲に伴い人件費が増加したことから対前年度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ポイントの増加となりました。</a:t>
          </a:r>
        </a:p>
        <a:p>
          <a:r>
            <a:rPr kumimoji="1" lang="ja-JP" altLang="en-US" sz="1300">
              <a:latin typeface="ＭＳ Ｐゴシック" panose="020B0600070205080204" pitchFamily="50" charset="-128"/>
              <a:ea typeface="ＭＳ Ｐゴシック" panose="020B0600070205080204" pitchFamily="50" charset="-128"/>
            </a:rPr>
            <a:t>　建設事業の重点化、地方債借入額の抑制、公的資金の補償金免除繰上償還等により公債費の軽減を図るとともに、指定管理者制度の導入等をはじめ、行政サービス棚卸し（事業仕分け）による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81945</xdr:rowOff>
    </xdr:from>
    <xdr:to>
      <xdr:col>23</xdr:col>
      <xdr:colOff>133350</xdr:colOff>
      <xdr:row>66</xdr:row>
      <xdr:rowOff>168728</xdr:rowOff>
    </xdr:to>
    <xdr:cxnSp macro="">
      <xdr:nvCxnSpPr>
        <xdr:cNvPr id="127" name="直線コネクタ 126"/>
        <xdr:cNvCxnSpPr/>
      </xdr:nvCxnSpPr>
      <xdr:spPr>
        <a:xfrm flipV="1">
          <a:off x="4953000" y="10197495"/>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8"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29" name="直線コネクタ 128"/>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168322</xdr:rowOff>
    </xdr:from>
    <xdr:ext cx="762000" cy="259045"/>
    <xdr:sp macro="" textlink="">
      <xdr:nvSpPr>
        <xdr:cNvPr id="130" name="財政構造の弾力性最大値テキスト"/>
        <xdr:cNvSpPr txBox="1"/>
      </xdr:nvSpPr>
      <xdr:spPr>
        <a:xfrm>
          <a:off x="5041900" y="994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81945</xdr:rowOff>
    </xdr:from>
    <xdr:to>
      <xdr:col>24</xdr:col>
      <xdr:colOff>12700</xdr:colOff>
      <xdr:row>59</xdr:row>
      <xdr:rowOff>81945</xdr:rowOff>
    </xdr:to>
    <xdr:cxnSp macro="">
      <xdr:nvCxnSpPr>
        <xdr:cNvPr id="131" name="直線コネクタ 130"/>
        <xdr:cNvCxnSpPr/>
      </xdr:nvCxnSpPr>
      <xdr:spPr>
        <a:xfrm>
          <a:off x="4864100" y="101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115509</xdr:rowOff>
    </xdr:from>
    <xdr:to>
      <xdr:col>23</xdr:col>
      <xdr:colOff>133350</xdr:colOff>
      <xdr:row>59</xdr:row>
      <xdr:rowOff>81945</xdr:rowOff>
    </xdr:to>
    <xdr:cxnSp macro="">
      <xdr:nvCxnSpPr>
        <xdr:cNvPr id="132" name="直線コネクタ 131"/>
        <xdr:cNvCxnSpPr/>
      </xdr:nvCxnSpPr>
      <xdr:spPr>
        <a:xfrm>
          <a:off x="4114800" y="10059609"/>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3"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58</xdr:row>
      <xdr:rowOff>115509</xdr:rowOff>
    </xdr:to>
    <xdr:cxnSp macro="">
      <xdr:nvCxnSpPr>
        <xdr:cNvPr id="135" name="直線コネクタ 134"/>
        <xdr:cNvCxnSpPr/>
      </xdr:nvCxnSpPr>
      <xdr:spPr>
        <a:xfrm>
          <a:off x="3225800" y="99906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127605</xdr:rowOff>
    </xdr:from>
    <xdr:to>
      <xdr:col>19</xdr:col>
      <xdr:colOff>184150</xdr:colOff>
      <xdr:row>65</xdr:row>
      <xdr:rowOff>57755</xdr:rowOff>
    </xdr:to>
    <xdr:sp macro="" textlink="">
      <xdr:nvSpPr>
        <xdr:cNvPr id="136" name="フローチャート: 判断 135"/>
        <xdr:cNvSpPr/>
      </xdr:nvSpPr>
      <xdr:spPr>
        <a:xfrm>
          <a:off x="4064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42532</xdr:rowOff>
    </xdr:from>
    <xdr:ext cx="736600" cy="259045"/>
    <xdr:sp macro="" textlink="">
      <xdr:nvSpPr>
        <xdr:cNvPr id="137" name="テキスト ボックス 136"/>
        <xdr:cNvSpPr txBox="1"/>
      </xdr:nvSpPr>
      <xdr:spPr>
        <a:xfrm>
          <a:off x="3733800" y="1118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46567</xdr:rowOff>
    </xdr:from>
    <xdr:to>
      <xdr:col>15</xdr:col>
      <xdr:colOff>82550</xdr:colOff>
      <xdr:row>58</xdr:row>
      <xdr:rowOff>46567</xdr:rowOff>
    </xdr:to>
    <xdr:cxnSp macro="">
      <xdr:nvCxnSpPr>
        <xdr:cNvPr id="138" name="直線コネクタ 137"/>
        <xdr:cNvCxnSpPr/>
      </xdr:nvCxnSpPr>
      <xdr:spPr>
        <a:xfrm>
          <a:off x="2336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46265</xdr:rowOff>
    </xdr:from>
    <xdr:to>
      <xdr:col>15</xdr:col>
      <xdr:colOff>133350</xdr:colOff>
      <xdr:row>63</xdr:row>
      <xdr:rowOff>147865</xdr:rowOff>
    </xdr:to>
    <xdr:sp macro="" textlink="">
      <xdr:nvSpPr>
        <xdr:cNvPr id="139" name="フローチャート: 判断 138"/>
        <xdr:cNvSpPr/>
      </xdr:nvSpPr>
      <xdr:spPr>
        <a:xfrm>
          <a:off x="3175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132642</xdr:rowOff>
    </xdr:from>
    <xdr:ext cx="762000" cy="259045"/>
    <xdr:sp macro="" textlink="">
      <xdr:nvSpPr>
        <xdr:cNvPr id="140" name="テキスト ボックス 139"/>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58</xdr:row>
      <xdr:rowOff>46567</xdr:rowOff>
    </xdr:to>
    <xdr:cxnSp macro="">
      <xdr:nvCxnSpPr>
        <xdr:cNvPr id="141" name="直線コネクタ 140"/>
        <xdr:cNvCxnSpPr/>
      </xdr:nvCxnSpPr>
      <xdr:spPr>
        <a:xfrm>
          <a:off x="1447800" y="999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2" name="フローチャート: 判断 141"/>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3" name="テキスト ボックス 142"/>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44" name="フローチャート: 判断 143"/>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132642</xdr:rowOff>
    </xdr:from>
    <xdr:ext cx="762000" cy="259045"/>
    <xdr:sp macro="" textlink="">
      <xdr:nvSpPr>
        <xdr:cNvPr id="145" name="テキスト ボックス 144"/>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31145</xdr:rowOff>
    </xdr:from>
    <xdr:to>
      <xdr:col>23</xdr:col>
      <xdr:colOff>184150</xdr:colOff>
      <xdr:row>59</xdr:row>
      <xdr:rowOff>132745</xdr:rowOff>
    </xdr:to>
    <xdr:sp macro="" textlink="">
      <xdr:nvSpPr>
        <xdr:cNvPr id="151" name="楕円 150"/>
        <xdr:cNvSpPr/>
      </xdr:nvSpPr>
      <xdr:spPr>
        <a:xfrm>
          <a:off x="49022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123872</xdr:rowOff>
    </xdr:from>
    <xdr:ext cx="762000" cy="259045"/>
    <xdr:sp macro="" textlink="">
      <xdr:nvSpPr>
        <xdr:cNvPr id="152" name="財政構造の弾力性該当値テキスト"/>
        <xdr:cNvSpPr txBox="1"/>
      </xdr:nvSpPr>
      <xdr:spPr>
        <a:xfrm>
          <a:off x="5041900" y="10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64709</xdr:rowOff>
    </xdr:from>
    <xdr:to>
      <xdr:col>19</xdr:col>
      <xdr:colOff>184150</xdr:colOff>
      <xdr:row>58</xdr:row>
      <xdr:rowOff>166309</xdr:rowOff>
    </xdr:to>
    <xdr:sp macro="" textlink="">
      <xdr:nvSpPr>
        <xdr:cNvPr id="153" name="楕円 152"/>
        <xdr:cNvSpPr/>
      </xdr:nvSpPr>
      <xdr:spPr>
        <a:xfrm>
          <a:off x="4064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5036</xdr:rowOff>
    </xdr:from>
    <xdr:ext cx="736600" cy="259045"/>
    <xdr:sp macro="" textlink="">
      <xdr:nvSpPr>
        <xdr:cNvPr id="154" name="テキスト ボックス 153"/>
        <xdr:cNvSpPr txBox="1"/>
      </xdr:nvSpPr>
      <xdr:spPr>
        <a:xfrm>
          <a:off x="3733800" y="977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167217</xdr:rowOff>
    </xdr:from>
    <xdr:to>
      <xdr:col>15</xdr:col>
      <xdr:colOff>133350</xdr:colOff>
      <xdr:row>58</xdr:row>
      <xdr:rowOff>97367</xdr:rowOff>
    </xdr:to>
    <xdr:sp macro="" textlink="">
      <xdr:nvSpPr>
        <xdr:cNvPr id="155" name="楕円 154"/>
        <xdr:cNvSpPr/>
      </xdr:nvSpPr>
      <xdr:spPr>
        <a:xfrm>
          <a:off x="3175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107544</xdr:rowOff>
    </xdr:from>
    <xdr:ext cx="762000" cy="259045"/>
    <xdr:sp macro="" textlink="">
      <xdr:nvSpPr>
        <xdr:cNvPr id="156" name="テキスト ボックス 155"/>
        <xdr:cNvSpPr txBox="1"/>
      </xdr:nvSpPr>
      <xdr:spPr>
        <a:xfrm>
          <a:off x="2844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人件費、物件費及び維持補修費の人口１人当たりの金額は、毎年見直しを図り、経費の削減に努めてきた結果、類似団体平均より低く推移しています。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年度は、システム関係経費等の減少により物件費は減少となりましたが、県費負担教職員の権限移譲に伴い人件費が増加したことから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40,068</a:t>
          </a:r>
          <a:r>
            <a:rPr kumimoji="1" lang="ja-JP" altLang="en-US" sz="1300">
              <a:latin typeface="ＭＳ Ｐゴシック" panose="020B0600070205080204" pitchFamily="50" charset="-128"/>
              <a:ea typeface="ＭＳ Ｐゴシック" panose="020B0600070205080204" pitchFamily="50" charset="-128"/>
            </a:rPr>
            <a:t>円の増となっています。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90" name="直線コネクタ 189"/>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91"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2" name="直線コネクタ 191"/>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3"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4" name="直線コネクタ 193"/>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159919</xdr:rowOff>
    </xdr:from>
    <xdr:to>
      <xdr:col>23</xdr:col>
      <xdr:colOff>133350</xdr:colOff>
      <xdr:row>85</xdr:row>
      <xdr:rowOff>11254</xdr:rowOff>
    </xdr:to>
    <xdr:cxnSp macro="">
      <xdr:nvCxnSpPr>
        <xdr:cNvPr id="195" name="直線コネクタ 194"/>
        <xdr:cNvCxnSpPr/>
      </xdr:nvCxnSpPr>
      <xdr:spPr>
        <a:xfrm>
          <a:off x="4114800" y="14047369"/>
          <a:ext cx="838200" cy="5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6"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7" name="フローチャート: 判断 196"/>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159919</xdr:rowOff>
    </xdr:from>
    <xdr:to>
      <xdr:col>19</xdr:col>
      <xdr:colOff>133350</xdr:colOff>
      <xdr:row>81</xdr:row>
      <xdr:rowOff>171368</xdr:rowOff>
    </xdr:to>
    <xdr:cxnSp macro="">
      <xdr:nvCxnSpPr>
        <xdr:cNvPr id="198" name="直線コネクタ 197"/>
        <xdr:cNvCxnSpPr/>
      </xdr:nvCxnSpPr>
      <xdr:spPr>
        <a:xfrm flipV="1">
          <a:off x="3225800" y="14047369"/>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9" name="フローチャート: 判断 198"/>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200" name="テキスト ボックス 199"/>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129032</xdr:rowOff>
    </xdr:from>
    <xdr:to>
      <xdr:col>15</xdr:col>
      <xdr:colOff>82550</xdr:colOff>
      <xdr:row>81</xdr:row>
      <xdr:rowOff>171368</xdr:rowOff>
    </xdr:to>
    <xdr:cxnSp macro="">
      <xdr:nvCxnSpPr>
        <xdr:cNvPr id="201" name="直線コネクタ 200"/>
        <xdr:cNvCxnSpPr/>
      </xdr:nvCxnSpPr>
      <xdr:spPr>
        <a:xfrm>
          <a:off x="2336800" y="14016482"/>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2" name="フローチャート: 判断 201"/>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3" name="テキスト ボックス 202"/>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64472</xdr:rowOff>
    </xdr:from>
    <xdr:to>
      <xdr:col>11</xdr:col>
      <xdr:colOff>31750</xdr:colOff>
      <xdr:row>81</xdr:row>
      <xdr:rowOff>129032</xdr:rowOff>
    </xdr:to>
    <xdr:cxnSp macro="">
      <xdr:nvCxnSpPr>
        <xdr:cNvPr id="204" name="直線コネクタ 203"/>
        <xdr:cNvCxnSpPr/>
      </xdr:nvCxnSpPr>
      <xdr:spPr>
        <a:xfrm>
          <a:off x="1447800" y="13951922"/>
          <a:ext cx="8890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5" name="フローチャート: 判断 204"/>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6" name="テキスト ボックス 205"/>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7" name="フローチャート: 判断 206"/>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8" name="テキスト ボックス 207"/>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131904</xdr:rowOff>
    </xdr:from>
    <xdr:to>
      <xdr:col>23</xdr:col>
      <xdr:colOff>184150</xdr:colOff>
      <xdr:row>85</xdr:row>
      <xdr:rowOff>62054</xdr:rowOff>
    </xdr:to>
    <xdr:sp macro="" textlink="">
      <xdr:nvSpPr>
        <xdr:cNvPr id="214" name="楕円 213"/>
        <xdr:cNvSpPr/>
      </xdr:nvSpPr>
      <xdr:spPr>
        <a:xfrm>
          <a:off x="4902200" y="14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148431</xdr:rowOff>
    </xdr:from>
    <xdr:ext cx="762000" cy="259045"/>
    <xdr:sp macro="" textlink="">
      <xdr:nvSpPr>
        <xdr:cNvPr id="215" name="人件費・物件費等の状況該当値テキスト"/>
        <xdr:cNvSpPr txBox="1"/>
      </xdr:nvSpPr>
      <xdr:spPr>
        <a:xfrm>
          <a:off x="5041900" y="1437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109119</xdr:rowOff>
    </xdr:from>
    <xdr:to>
      <xdr:col>19</xdr:col>
      <xdr:colOff>184150</xdr:colOff>
      <xdr:row>82</xdr:row>
      <xdr:rowOff>39269</xdr:rowOff>
    </xdr:to>
    <xdr:sp macro="" textlink="">
      <xdr:nvSpPr>
        <xdr:cNvPr id="216" name="楕円 215"/>
        <xdr:cNvSpPr/>
      </xdr:nvSpPr>
      <xdr:spPr>
        <a:xfrm>
          <a:off x="4064000" y="139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49446</xdr:rowOff>
    </xdr:from>
    <xdr:ext cx="736600" cy="259045"/>
    <xdr:sp macro="" textlink="">
      <xdr:nvSpPr>
        <xdr:cNvPr id="217" name="テキスト ボックス 216"/>
        <xdr:cNvSpPr txBox="1"/>
      </xdr:nvSpPr>
      <xdr:spPr>
        <a:xfrm>
          <a:off x="3733800" y="1376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120568</xdr:rowOff>
    </xdr:from>
    <xdr:to>
      <xdr:col>15</xdr:col>
      <xdr:colOff>133350</xdr:colOff>
      <xdr:row>82</xdr:row>
      <xdr:rowOff>50718</xdr:rowOff>
    </xdr:to>
    <xdr:sp macro="" textlink="">
      <xdr:nvSpPr>
        <xdr:cNvPr id="218" name="楕円 217"/>
        <xdr:cNvSpPr/>
      </xdr:nvSpPr>
      <xdr:spPr>
        <a:xfrm>
          <a:off x="3175000" y="1400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60895</xdr:rowOff>
    </xdr:from>
    <xdr:ext cx="762000" cy="259045"/>
    <xdr:sp macro="" textlink="">
      <xdr:nvSpPr>
        <xdr:cNvPr id="219" name="テキスト ボックス 218"/>
        <xdr:cNvSpPr txBox="1"/>
      </xdr:nvSpPr>
      <xdr:spPr>
        <a:xfrm>
          <a:off x="2844800" y="137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78232</xdr:rowOff>
    </xdr:from>
    <xdr:to>
      <xdr:col>11</xdr:col>
      <xdr:colOff>82550</xdr:colOff>
      <xdr:row>82</xdr:row>
      <xdr:rowOff>8382</xdr:rowOff>
    </xdr:to>
    <xdr:sp macro="" textlink="">
      <xdr:nvSpPr>
        <xdr:cNvPr id="220" name="楕円 219"/>
        <xdr:cNvSpPr/>
      </xdr:nvSpPr>
      <xdr:spPr>
        <a:xfrm>
          <a:off x="2286000" y="139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18559</xdr:rowOff>
    </xdr:from>
    <xdr:ext cx="762000" cy="259045"/>
    <xdr:sp macro="" textlink="">
      <xdr:nvSpPr>
        <xdr:cNvPr id="221" name="テキスト ボックス 220"/>
        <xdr:cNvSpPr txBox="1"/>
      </xdr:nvSpPr>
      <xdr:spPr>
        <a:xfrm>
          <a:off x="1955800" y="1373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13672</xdr:rowOff>
    </xdr:from>
    <xdr:to>
      <xdr:col>7</xdr:col>
      <xdr:colOff>31750</xdr:colOff>
      <xdr:row>81</xdr:row>
      <xdr:rowOff>115272</xdr:rowOff>
    </xdr:to>
    <xdr:sp macro="" textlink="">
      <xdr:nvSpPr>
        <xdr:cNvPr id="222" name="楕円 221"/>
        <xdr:cNvSpPr/>
      </xdr:nvSpPr>
      <xdr:spPr>
        <a:xfrm>
          <a:off x="1397000" y="139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125449</xdr:rowOff>
    </xdr:from>
    <xdr:ext cx="762000" cy="259045"/>
    <xdr:sp macro="" textlink="">
      <xdr:nvSpPr>
        <xdr:cNvPr id="223" name="テキスト ボックス 222"/>
        <xdr:cNvSpPr txBox="1"/>
      </xdr:nvSpPr>
      <xdr:spPr>
        <a:xfrm>
          <a:off x="1066800" y="136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日時点）の指数は、前年度の数値と変動はありません。指数の増加要因として、給与制度の総合的見直しの経過措置によるもの、減少要因として、平成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年度の給料表の引き上げ率が国より低かったことが挙げられあます。今後も本市の人事委員会からの勧告及び報告を踏まえ、国家公務員の給与制度との均衡を図っていきます。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4" name="直線コネクタ 253"/>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7"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8" name="直線コネクタ 257"/>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9" name="直線コネクタ 258"/>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0"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1" name="フローチャート: 判断 260"/>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88</xdr:row>
      <xdr:rowOff>34471</xdr:rowOff>
    </xdr:to>
    <xdr:cxnSp macro="">
      <xdr:nvCxnSpPr>
        <xdr:cNvPr id="262" name="直線コネクタ 261"/>
        <xdr:cNvCxnSpPr/>
      </xdr:nvCxnSpPr>
      <xdr:spPr>
        <a:xfrm flipV="1">
          <a:off x="15290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5" name="直線コネクタ 264"/>
        <xdr:cNvCxnSpPr/>
      </xdr:nvCxnSpPr>
      <xdr:spPr>
        <a:xfrm>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6" name="フローチャート: 判断 265"/>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7" name="テキスト ボックス 266"/>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8" name="直線コネクタ 267"/>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0" name="テキスト ボックス 269"/>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「定員管理の方針」（平成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5" name="直線コネクタ 314"/>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6"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7" name="直線コネクタ 316"/>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8"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9" name="直線コネクタ 318"/>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145415</xdr:rowOff>
    </xdr:from>
    <xdr:to>
      <xdr:col>81</xdr:col>
      <xdr:colOff>44450</xdr:colOff>
      <xdr:row>65</xdr:row>
      <xdr:rowOff>147828</xdr:rowOff>
    </xdr:to>
    <xdr:cxnSp macro="">
      <xdr:nvCxnSpPr>
        <xdr:cNvPr id="320" name="直線コネクタ 319"/>
        <xdr:cNvCxnSpPr/>
      </xdr:nvCxnSpPr>
      <xdr:spPr>
        <a:xfrm flipV="1">
          <a:off x="16179800" y="1128966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1"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2" name="フローチャート: 判断 321"/>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114808</xdr:rowOff>
    </xdr:from>
    <xdr:to>
      <xdr:col>77</xdr:col>
      <xdr:colOff>44450</xdr:colOff>
      <xdr:row>65</xdr:row>
      <xdr:rowOff>147828</xdr:rowOff>
    </xdr:to>
    <xdr:cxnSp macro="">
      <xdr:nvCxnSpPr>
        <xdr:cNvPr id="323" name="直線コネクタ 322"/>
        <xdr:cNvCxnSpPr/>
      </xdr:nvCxnSpPr>
      <xdr:spPr>
        <a:xfrm>
          <a:off x="15290800" y="10230358"/>
          <a:ext cx="889000" cy="106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4" name="フローチャート: 判断 323"/>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5" name="テキスト ボックス 324"/>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114808</xdr:rowOff>
    </xdr:from>
    <xdr:to>
      <xdr:col>72</xdr:col>
      <xdr:colOff>203200</xdr:colOff>
      <xdr:row>59</xdr:row>
      <xdr:rowOff>119634</xdr:rowOff>
    </xdr:to>
    <xdr:cxnSp macro="">
      <xdr:nvCxnSpPr>
        <xdr:cNvPr id="326" name="直線コネクタ 325"/>
        <xdr:cNvCxnSpPr/>
      </xdr:nvCxnSpPr>
      <xdr:spPr>
        <a:xfrm flipV="1">
          <a:off x="14401800" y="102303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7" name="フローチャート: 判断 326"/>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28" name="テキスト ボックス 327"/>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59</xdr:row>
      <xdr:rowOff>129286</xdr:rowOff>
    </xdr:to>
    <xdr:cxnSp macro="">
      <xdr:nvCxnSpPr>
        <xdr:cNvPr id="329" name="直線コネクタ 328"/>
        <xdr:cNvCxnSpPr/>
      </xdr:nvCxnSpPr>
      <xdr:spPr>
        <a:xfrm flipV="1">
          <a:off x="13512800" y="102351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0" name="フローチャート: 判断 329"/>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1" name="テキスト ボックス 330"/>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2" name="フローチャート: 判断 331"/>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3" name="テキスト ボックス 332"/>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94615</xdr:rowOff>
    </xdr:from>
    <xdr:to>
      <xdr:col>81</xdr:col>
      <xdr:colOff>95250</xdr:colOff>
      <xdr:row>66</xdr:row>
      <xdr:rowOff>24765</xdr:rowOff>
    </xdr:to>
    <xdr:sp macro="" textlink="">
      <xdr:nvSpPr>
        <xdr:cNvPr id="339" name="楕円 338"/>
        <xdr:cNvSpPr/>
      </xdr:nvSpPr>
      <xdr:spPr>
        <a:xfrm>
          <a:off x="16967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66692</xdr:rowOff>
    </xdr:from>
    <xdr:ext cx="762000" cy="259045"/>
    <xdr:sp macro="" textlink="">
      <xdr:nvSpPr>
        <xdr:cNvPr id="340" name="定員管理の状況該当値テキスト"/>
        <xdr:cNvSpPr txBox="1"/>
      </xdr:nvSpPr>
      <xdr:spPr>
        <a:xfrm>
          <a:off x="17106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41" name="楕円 340"/>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42" name="テキスト ボックス 341"/>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64008</xdr:rowOff>
    </xdr:from>
    <xdr:to>
      <xdr:col>73</xdr:col>
      <xdr:colOff>44450</xdr:colOff>
      <xdr:row>59</xdr:row>
      <xdr:rowOff>165608</xdr:rowOff>
    </xdr:to>
    <xdr:sp macro="" textlink="">
      <xdr:nvSpPr>
        <xdr:cNvPr id="343" name="楕円 342"/>
        <xdr:cNvSpPr/>
      </xdr:nvSpPr>
      <xdr:spPr>
        <a:xfrm>
          <a:off x="15240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150385</xdr:rowOff>
    </xdr:from>
    <xdr:ext cx="762000" cy="259045"/>
    <xdr:sp macro="" textlink="">
      <xdr:nvSpPr>
        <xdr:cNvPr id="344" name="テキスト ボックス 343"/>
        <xdr:cNvSpPr txBox="1"/>
      </xdr:nvSpPr>
      <xdr:spPr>
        <a:xfrm>
          <a:off x="149098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45" name="楕円 344"/>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155211</xdr:rowOff>
    </xdr:from>
    <xdr:ext cx="762000" cy="259045"/>
    <xdr:sp macro="" textlink="">
      <xdr:nvSpPr>
        <xdr:cNvPr id="346" name="テキスト ボックス 345"/>
        <xdr:cNvSpPr txBox="1"/>
      </xdr:nvSpPr>
      <xdr:spPr>
        <a:xfrm>
          <a:off x="140208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78486</xdr:rowOff>
    </xdr:from>
    <xdr:to>
      <xdr:col>64</xdr:col>
      <xdr:colOff>152400</xdr:colOff>
      <xdr:row>60</xdr:row>
      <xdr:rowOff>8636</xdr:rowOff>
    </xdr:to>
    <xdr:sp macro="" textlink="">
      <xdr:nvSpPr>
        <xdr:cNvPr id="347" name="楕円 346"/>
        <xdr:cNvSpPr/>
      </xdr:nvSpPr>
      <xdr:spPr>
        <a:xfrm>
          <a:off x="1346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164863</xdr:rowOff>
    </xdr:from>
    <xdr:ext cx="762000" cy="259045"/>
    <xdr:sp macro="" textlink="">
      <xdr:nvSpPr>
        <xdr:cNvPr id="348" name="テキスト ボックス 347"/>
        <xdr:cNvSpPr txBox="1"/>
      </xdr:nvSpPr>
      <xdr:spPr>
        <a:xfrm>
          <a:off x="13131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借入抑制による平成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年度以降の地方債償還額の減、県費負担教職員の権限移譲等による標準財政規模の増により、実質公債費比率は改善傾向にあります。平成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ja-JP" altLang="ja-JP" sz="1300">
              <a:solidFill>
                <a:schemeClr val="dk1"/>
              </a:solidFill>
              <a:effectLst/>
              <a:latin typeface="+mn-lt"/>
              <a:ea typeface="+mn-ea"/>
              <a:cs typeface="+mn-cs"/>
            </a:rPr>
            <a:t>標準財政規模の増</a:t>
          </a:r>
          <a:r>
            <a:rPr kumimoji="1" lang="ja-JP" altLang="en-US" sz="1300">
              <a:solidFill>
                <a:schemeClr val="dk1"/>
              </a:solidFill>
              <a:effectLst/>
              <a:latin typeface="+mn-lt"/>
              <a:ea typeface="+mn-ea"/>
              <a:cs typeface="+mn-cs"/>
            </a:rPr>
            <a:t>の影響が大きく、</a:t>
          </a:r>
          <a:r>
            <a:rPr kumimoji="1" lang="ja-JP" altLang="en-US" sz="1300">
              <a:latin typeface="ＭＳ Ｐゴシック" panose="020B0600070205080204" pitchFamily="50" charset="-128"/>
              <a:ea typeface="ＭＳ Ｐゴシック" panose="020B0600070205080204" pitchFamily="50" charset="-128"/>
            </a:rPr>
            <a:t>単年度の指標は平成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ポイント改善しています。引き続き、建設事業の重点化や進度調整により、地方債借入額を抑制し、健全な実質公債費比率の維持に努めています。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0" name="直線コネクタ 379"/>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1"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2" name="直線コネクタ 381"/>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39</xdr:row>
      <xdr:rowOff>22678</xdr:rowOff>
    </xdr:to>
    <xdr:cxnSp macro="">
      <xdr:nvCxnSpPr>
        <xdr:cNvPr id="385" name="直線コネクタ 384"/>
        <xdr:cNvCxnSpPr/>
      </xdr:nvCxnSpPr>
      <xdr:spPr>
        <a:xfrm flipV="1">
          <a:off x="16179800" y="658283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6"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7" name="フローチャート: 判断 386"/>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40</xdr:row>
      <xdr:rowOff>12095</xdr:rowOff>
    </xdr:to>
    <xdr:cxnSp macro="">
      <xdr:nvCxnSpPr>
        <xdr:cNvPr id="388" name="直線コネクタ 387"/>
        <xdr:cNvCxnSpPr/>
      </xdr:nvCxnSpPr>
      <xdr:spPr>
        <a:xfrm flipV="1">
          <a:off x="15290800" y="67092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41</xdr:row>
      <xdr:rowOff>13002</xdr:rowOff>
    </xdr:to>
    <xdr:cxnSp macro="">
      <xdr:nvCxnSpPr>
        <xdr:cNvPr id="391" name="直線コネクタ 390"/>
        <xdr:cNvCxnSpPr/>
      </xdr:nvCxnSpPr>
      <xdr:spPr>
        <a:xfrm flipV="1">
          <a:off x="14401800" y="68700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2" name="フローチャート: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3" name="テキスト ボックス 392"/>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2419</xdr:rowOff>
    </xdr:to>
    <xdr:cxnSp macro="">
      <xdr:nvCxnSpPr>
        <xdr:cNvPr id="394" name="直線コネクタ 393"/>
        <xdr:cNvCxnSpPr/>
      </xdr:nvCxnSpPr>
      <xdr:spPr>
        <a:xfrm flipV="1">
          <a:off x="13512800" y="70424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5" name="フローチャート: 判断 394"/>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6" name="テキスト ボックス 395"/>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8" name="テキスト ボックス 39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6" name="楕円 405"/>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7" name="テキスト ボックス 406"/>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8" name="楕円 407"/>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09" name="テキスト ボックス 40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11" name="テキスト ボックス 41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2" name="楕円 411"/>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37996</xdr:rowOff>
    </xdr:from>
    <xdr:ext cx="762000" cy="259045"/>
    <xdr:sp macro="" textlink="">
      <xdr:nvSpPr>
        <xdr:cNvPr id="413" name="テキスト ボックス 412"/>
        <xdr:cNvSpPr txBox="1"/>
      </xdr:nvSpPr>
      <xdr:spPr>
        <a:xfrm>
          <a:off x="13131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年以降は交付税全額算入分を除いた地方債借入額と償還額の差し引きはマイナスを維持しています。平成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年度以降、前年度まで、地方債の発行抑制による地方債残高の減少や、職員数の削減による退職手当支給予定額の減により、将来負担比率は改善傾向にありました。平成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年度においては、将来の地方債償還や庁舎整備に係る充当可能基金の増等による改善要素はある一方で、県費負担教職員の権限移譲に伴う退職手当支給予定額の増により、前年度比で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ポイント増加しましたが、類似団体と比較すると良好な水準にあります。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2" name="直線コネクタ 441"/>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3"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4" name="直線コネクタ 443"/>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78952</xdr:rowOff>
    </xdr:from>
    <xdr:to>
      <xdr:col>81</xdr:col>
      <xdr:colOff>44450</xdr:colOff>
      <xdr:row>14</xdr:row>
      <xdr:rowOff>117560</xdr:rowOff>
    </xdr:to>
    <xdr:cxnSp macro="">
      <xdr:nvCxnSpPr>
        <xdr:cNvPr id="447" name="直線コネクタ 446"/>
        <xdr:cNvCxnSpPr/>
      </xdr:nvCxnSpPr>
      <xdr:spPr>
        <a:xfrm>
          <a:off x="16179800" y="24792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8"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9" name="フローチャート: 判断 448"/>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78952</xdr:rowOff>
    </xdr:from>
    <xdr:to>
      <xdr:col>77</xdr:col>
      <xdr:colOff>44450</xdr:colOff>
      <xdr:row>15</xdr:row>
      <xdr:rowOff>21717</xdr:rowOff>
    </xdr:to>
    <xdr:cxnSp macro="">
      <xdr:nvCxnSpPr>
        <xdr:cNvPr id="450" name="直線コネクタ 449"/>
        <xdr:cNvCxnSpPr/>
      </xdr:nvCxnSpPr>
      <xdr:spPr>
        <a:xfrm flipV="1">
          <a:off x="15290800" y="2479252"/>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1" name="フローチャート: 判断 450"/>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2" name="テキスト ボックス 451"/>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21717</xdr:rowOff>
    </xdr:from>
    <xdr:to>
      <xdr:col>72</xdr:col>
      <xdr:colOff>203200</xdr:colOff>
      <xdr:row>15</xdr:row>
      <xdr:rowOff>147997</xdr:rowOff>
    </xdr:to>
    <xdr:cxnSp macro="">
      <xdr:nvCxnSpPr>
        <xdr:cNvPr id="453" name="直線コネクタ 452"/>
        <xdr:cNvCxnSpPr/>
      </xdr:nvCxnSpPr>
      <xdr:spPr>
        <a:xfrm flipV="1">
          <a:off x="14401800" y="2593467"/>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4" name="フローチャート: 判断 453"/>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5" name="テキスト ボックス 454"/>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147997</xdr:rowOff>
    </xdr:from>
    <xdr:to>
      <xdr:col>68</xdr:col>
      <xdr:colOff>152400</xdr:colOff>
      <xdr:row>16</xdr:row>
      <xdr:rowOff>61807</xdr:rowOff>
    </xdr:to>
    <xdr:cxnSp macro="">
      <xdr:nvCxnSpPr>
        <xdr:cNvPr id="456" name="直線コネクタ 455"/>
        <xdr:cNvCxnSpPr/>
      </xdr:nvCxnSpPr>
      <xdr:spPr>
        <a:xfrm flipV="1">
          <a:off x="13512800" y="2719747"/>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7" name="フローチャート: 判断 456"/>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8" name="テキスト ボックス 457"/>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9" name="フローチャート: 判断 458"/>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60" name="テキスト ボックス 459"/>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66" name="楕円 465"/>
        <xdr:cNvSpPr/>
      </xdr:nvSpPr>
      <xdr:spPr>
        <a:xfrm>
          <a:off x="169672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83287</xdr:rowOff>
    </xdr:from>
    <xdr:ext cx="762000" cy="259045"/>
    <xdr:sp macro="" textlink="">
      <xdr:nvSpPr>
        <xdr:cNvPr id="467" name="将来負担の状況該当値テキスト"/>
        <xdr:cNvSpPr txBox="1"/>
      </xdr:nvSpPr>
      <xdr:spPr>
        <a:xfrm>
          <a:off x="17106900" y="23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8" name="楕円 467"/>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9" name="テキスト ボックス 468"/>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142367</xdr:rowOff>
    </xdr:from>
    <xdr:to>
      <xdr:col>73</xdr:col>
      <xdr:colOff>44450</xdr:colOff>
      <xdr:row>15</xdr:row>
      <xdr:rowOff>72517</xdr:rowOff>
    </xdr:to>
    <xdr:sp macro="" textlink="">
      <xdr:nvSpPr>
        <xdr:cNvPr id="470" name="楕円 469"/>
        <xdr:cNvSpPr/>
      </xdr:nvSpPr>
      <xdr:spPr>
        <a:xfrm>
          <a:off x="15240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82694</xdr:rowOff>
    </xdr:from>
    <xdr:ext cx="762000" cy="259045"/>
    <xdr:sp macro="" textlink="">
      <xdr:nvSpPr>
        <xdr:cNvPr id="471" name="テキスト ボックス 470"/>
        <xdr:cNvSpPr txBox="1"/>
      </xdr:nvSpPr>
      <xdr:spPr>
        <a:xfrm>
          <a:off x="14909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97197</xdr:rowOff>
    </xdr:from>
    <xdr:to>
      <xdr:col>68</xdr:col>
      <xdr:colOff>203200</xdr:colOff>
      <xdr:row>16</xdr:row>
      <xdr:rowOff>27347</xdr:rowOff>
    </xdr:to>
    <xdr:sp macro="" textlink="">
      <xdr:nvSpPr>
        <xdr:cNvPr id="472" name="楕円 471"/>
        <xdr:cNvSpPr/>
      </xdr:nvSpPr>
      <xdr:spPr>
        <a:xfrm>
          <a:off x="14351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37524</xdr:rowOff>
    </xdr:from>
    <xdr:ext cx="762000" cy="259045"/>
    <xdr:sp macro="" textlink="">
      <xdr:nvSpPr>
        <xdr:cNvPr id="473" name="テキスト ボックス 472"/>
        <xdr:cNvSpPr txBox="1"/>
      </xdr:nvSpPr>
      <xdr:spPr>
        <a:xfrm>
          <a:off x="14020800" y="243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74" name="楕円 473"/>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75" name="テキスト ボックス 474"/>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ポイント増加しています。これは、県費負担教職員の権限移譲に伴い、給与や退職手当が増加したことが要因です。</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39</xdr:row>
      <xdr:rowOff>107950</xdr:rowOff>
    </xdr:to>
    <xdr:cxnSp macro="">
      <xdr:nvCxnSpPr>
        <xdr:cNvPr id="66" name="直線コネクタ 65"/>
        <xdr:cNvCxnSpPr/>
      </xdr:nvCxnSpPr>
      <xdr:spPr>
        <a:xfrm>
          <a:off x="3987800" y="5676900"/>
          <a:ext cx="8382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152400</xdr:rowOff>
    </xdr:from>
    <xdr:to>
      <xdr:col>19</xdr:col>
      <xdr:colOff>187325</xdr:colOff>
      <xdr:row>33</xdr:row>
      <xdr:rowOff>19050</xdr:rowOff>
    </xdr:to>
    <xdr:cxnSp macro="">
      <xdr:nvCxnSpPr>
        <xdr:cNvPr id="69" name="直線コネクタ 68"/>
        <xdr:cNvCxnSpPr/>
      </xdr:nvCxnSpPr>
      <xdr:spPr>
        <a:xfrm>
          <a:off x="3098800" y="563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76200</xdr:rowOff>
    </xdr:from>
    <xdr:to>
      <xdr:col>15</xdr:col>
      <xdr:colOff>98425</xdr:colOff>
      <xdr:row>32</xdr:row>
      <xdr:rowOff>152400</xdr:rowOff>
    </xdr:to>
    <xdr:cxnSp macro="">
      <xdr:nvCxnSpPr>
        <xdr:cNvPr id="72" name="直線コネクタ 71"/>
        <xdr:cNvCxnSpPr/>
      </xdr:nvCxnSpPr>
      <xdr:spPr>
        <a:xfrm>
          <a:off x="2209800" y="556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63500</xdr:rowOff>
    </xdr:from>
    <xdr:to>
      <xdr:col>11</xdr:col>
      <xdr:colOff>9525</xdr:colOff>
      <xdr:row>32</xdr:row>
      <xdr:rowOff>76200</xdr:rowOff>
    </xdr:to>
    <xdr:cxnSp macro="">
      <xdr:nvCxnSpPr>
        <xdr:cNvPr id="75" name="直線コネクタ 74"/>
        <xdr:cNvCxnSpPr/>
      </xdr:nvCxnSpPr>
      <xdr:spPr>
        <a:xfrm>
          <a:off x="1320800" y="554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77" name="テキスト ボックス 76"/>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137177</xdr:rowOff>
    </xdr:from>
    <xdr:ext cx="762000" cy="259045"/>
    <xdr:sp macro="" textlink="">
      <xdr:nvSpPr>
        <xdr:cNvPr id="79" name="テキスト ボックス 78"/>
        <xdr:cNvSpPr txBox="1"/>
      </xdr:nvSpPr>
      <xdr:spPr>
        <a:xfrm>
          <a:off x="939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101600</xdr:rowOff>
    </xdr:from>
    <xdr:to>
      <xdr:col>15</xdr:col>
      <xdr:colOff>149225</xdr:colOff>
      <xdr:row>33</xdr:row>
      <xdr:rowOff>31750</xdr:rowOff>
    </xdr:to>
    <xdr:sp macro="" textlink="">
      <xdr:nvSpPr>
        <xdr:cNvPr id="89" name="楕円 88"/>
        <xdr:cNvSpPr/>
      </xdr:nvSpPr>
      <xdr:spPr>
        <a:xfrm>
          <a:off x="3048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25400</xdr:rowOff>
    </xdr:from>
    <xdr:to>
      <xdr:col>11</xdr:col>
      <xdr:colOff>60325</xdr:colOff>
      <xdr:row>32</xdr:row>
      <xdr:rowOff>127000</xdr:rowOff>
    </xdr:to>
    <xdr:sp macro="" textlink="">
      <xdr:nvSpPr>
        <xdr:cNvPr id="91" name="楕円 90"/>
        <xdr:cNvSpPr/>
      </xdr:nvSpPr>
      <xdr:spPr>
        <a:xfrm>
          <a:off x="2159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137177</xdr:rowOff>
    </xdr:from>
    <xdr:ext cx="762000" cy="259045"/>
    <xdr:sp macro="" textlink="">
      <xdr:nvSpPr>
        <xdr:cNvPr id="92" name="テキスト ボックス 91"/>
        <xdr:cNvSpPr txBox="1"/>
      </xdr:nvSpPr>
      <xdr:spPr>
        <a:xfrm>
          <a:off x="1828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百万円の減となっています。要因として、大型電子計算機の廃止に伴う賃貸借料等が減少する一方で、県費負担教職員の権限移譲に伴う旅費の増加が挙げられます。</a:t>
          </a:r>
        </a:p>
        <a:p>
          <a:r>
            <a:rPr kumimoji="1" lang="ja-JP" altLang="en-US" sz="1300">
              <a:latin typeface="ＭＳ Ｐゴシック" panose="020B0600070205080204" pitchFamily="50" charset="-128"/>
              <a:ea typeface="ＭＳ Ｐゴシック" panose="020B0600070205080204" pitchFamily="50" charset="-128"/>
            </a:rPr>
            <a:t>　過去の増要因としては、市税システム構築・保守等包括外部委託や水痘予防接種等の定期接種化に伴う手数料等（</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）、福祉総合システム包括外部委託料（</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）、当新田環境センター運営費や指定管理委託料の増（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）が挙げられます。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2" name="直線コネクタ 121"/>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133350</xdr:rowOff>
    </xdr:to>
    <xdr:cxnSp macro="">
      <xdr:nvCxnSpPr>
        <xdr:cNvPr id="127" name="直線コネクタ 126"/>
        <xdr:cNvCxnSpPr/>
      </xdr:nvCxnSpPr>
      <xdr:spPr>
        <a:xfrm flipV="1">
          <a:off x="15671800" y="2832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133350</xdr:rowOff>
    </xdr:to>
    <xdr:cxnSp macro="">
      <xdr:nvCxnSpPr>
        <xdr:cNvPr id="130" name="直線コネクタ 129"/>
        <xdr:cNvCxnSpPr/>
      </xdr:nvCxnSpPr>
      <xdr:spPr>
        <a:xfrm>
          <a:off x="14782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1" name="フローチャート: 判断 130"/>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2" name="テキスト ボックス 131"/>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107950</xdr:rowOff>
    </xdr:to>
    <xdr:cxnSp macro="">
      <xdr:nvCxnSpPr>
        <xdr:cNvPr id="133" name="直線コネクタ 132"/>
        <xdr:cNvCxnSpPr/>
      </xdr:nvCxnSpPr>
      <xdr:spPr>
        <a:xfrm>
          <a:off x="13893800" y="297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4" name="フローチャート: 判断 133"/>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5" name="テキスト ボックス 134"/>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57150</xdr:rowOff>
    </xdr:to>
    <xdr:cxnSp macro="">
      <xdr:nvCxnSpPr>
        <xdr:cNvPr id="136" name="直線コネクタ 135"/>
        <xdr:cNvCxnSpPr/>
      </xdr:nvCxnSpPr>
      <xdr:spPr>
        <a:xfrm>
          <a:off x="13004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49" name="テキスト ボックス 148"/>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人件費の増により、扶助費の占める割合は減少しましたが、扶助費は平成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年度以降増加傾向にあり、要因としては生活保護費の増（</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）、障害者総合支援法による介護給付費や訓練等給付費の増（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）、保育関係経費の増（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）等が挙げられます。平成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年度は、私立保育所等の運営費や障害者総合支援法に基づく訓練等給付費の増などにより、前年度比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3" name="直線コネクタ 182"/>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165100</xdr:rowOff>
    </xdr:to>
    <xdr:cxnSp macro="">
      <xdr:nvCxnSpPr>
        <xdr:cNvPr id="188" name="直線コネクタ 187"/>
        <xdr:cNvCxnSpPr/>
      </xdr:nvCxnSpPr>
      <xdr:spPr>
        <a:xfrm flipV="1">
          <a:off x="3987800" y="9747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91" name="直線コネクタ 190"/>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2" name="フローチャート: 判断 191"/>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3" name="テキスト ボックス 192"/>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4" name="直線コネクタ 193"/>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127000</xdr:rowOff>
    </xdr:to>
    <xdr:cxnSp macro="">
      <xdr:nvCxnSpPr>
        <xdr:cNvPr id="197" name="直線コネクタ 196"/>
        <xdr:cNvCxnSpPr/>
      </xdr:nvCxnSpPr>
      <xdr:spPr>
        <a:xfrm>
          <a:off x="1320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198" name="フローチャート: 判断 197"/>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199" name="テキスト ボックス 198"/>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0" name="フローチャート: 判断 199"/>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1" name="テキスト ボックス 200"/>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7" name="楕円 206"/>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8"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9" name="楕円 208"/>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0" name="テキスト ボックス 209"/>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12" name="テキスト ボックス 211"/>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4" name="テキスト ボックス 213"/>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6" name="テキスト ボックス 215"/>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a:p>
          <a:r>
            <a:rPr kumimoji="1" lang="ja-JP" altLang="en-US" sz="1300">
              <a:latin typeface="ＭＳ Ｐゴシック" panose="020B0600070205080204" pitchFamily="50" charset="-128"/>
              <a:ea typeface="ＭＳ Ｐゴシック" panose="020B0600070205080204" pitchFamily="50" charset="-128"/>
            </a:rPr>
            <a:t>　これは後期高齢医療広域連合負担金が増加したことなどによるものです。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　過去の増要因としては、地方独立行政法人移行準備病院会計出資金の増（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）、岡山市立総合医療センターへの転貸債による貸付金の増（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）、国民健康保険事業繰出金の増（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）、後期高齢者医療繰出金の増（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）等が挙げられます。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4" name="直線コネクタ 243"/>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5"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6" name="直線コネクタ 245"/>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7"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48" name="直線コネクタ 247"/>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88900</xdr:rowOff>
    </xdr:to>
    <xdr:cxnSp macro="">
      <xdr:nvCxnSpPr>
        <xdr:cNvPr id="249" name="直線コネクタ 248"/>
        <xdr:cNvCxnSpPr/>
      </xdr:nvCxnSpPr>
      <xdr:spPr>
        <a:xfrm flipV="1">
          <a:off x="15671800" y="96139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0"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1" name="フローチャート: 判断 250"/>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88900</xdr:rowOff>
    </xdr:to>
    <xdr:cxnSp macro="">
      <xdr:nvCxnSpPr>
        <xdr:cNvPr id="252" name="直線コネクタ 251"/>
        <xdr:cNvCxnSpPr/>
      </xdr:nvCxnSpPr>
      <xdr:spPr>
        <a:xfrm>
          <a:off x="14782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3" name="フローチャート: 判断 252"/>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4" name="テキスト ボックス 253"/>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57</xdr:row>
      <xdr:rowOff>31750</xdr:rowOff>
    </xdr:to>
    <xdr:cxnSp macro="">
      <xdr:nvCxnSpPr>
        <xdr:cNvPr id="255" name="直線コネクタ 254"/>
        <xdr:cNvCxnSpPr/>
      </xdr:nvCxnSpPr>
      <xdr:spPr>
        <a:xfrm>
          <a:off x="13893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6" name="フローチャート: 判断 255"/>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7" name="テキスト ボックス 256"/>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146050</xdr:rowOff>
    </xdr:to>
    <xdr:cxnSp macro="">
      <xdr:nvCxnSpPr>
        <xdr:cNvPr id="258" name="直線コネクタ 257"/>
        <xdr:cNvCxnSpPr/>
      </xdr:nvCxnSpPr>
      <xdr:spPr>
        <a:xfrm>
          <a:off x="13004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59" name="フローチャート: 判断 258"/>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0" name="テキスト ボックス 259"/>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1" name="フローチャート: 判断 26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2" name="テキスト ボックス 261"/>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9"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0" name="楕円 269"/>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1" name="テキスト ボックス 270"/>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74" name="楕円 273"/>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75" name="テキスト ボックス 274"/>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6" name="楕円 275"/>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7" name="テキスト ボックス 276"/>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百万円の減となっています。</a:t>
          </a:r>
        </a:p>
        <a:p>
          <a:r>
            <a:rPr kumimoji="1" lang="ja-JP" altLang="en-US" sz="1300">
              <a:latin typeface="ＭＳ Ｐゴシック" panose="020B0600070205080204" pitchFamily="50" charset="-128"/>
              <a:ea typeface="ＭＳ Ｐゴシック" panose="020B0600070205080204" pitchFamily="50" charset="-128"/>
            </a:rPr>
            <a:t>　これは下水道事業会計負担金が減少したことなどによるものです。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5" name="直線コネクタ 304"/>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6"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7" name="直線コネクタ 306"/>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08"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09" name="直線コネクタ 308"/>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165100</xdr:rowOff>
    </xdr:to>
    <xdr:cxnSp macro="">
      <xdr:nvCxnSpPr>
        <xdr:cNvPr id="310" name="直線コネクタ 309"/>
        <xdr:cNvCxnSpPr/>
      </xdr:nvCxnSpPr>
      <xdr:spPr>
        <a:xfrm flipV="1">
          <a:off x="15671800" y="59563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1"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2" name="フローチャート: 判断 311"/>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165100</xdr:rowOff>
    </xdr:to>
    <xdr:cxnSp macro="">
      <xdr:nvCxnSpPr>
        <xdr:cNvPr id="313" name="直線コネクタ 312"/>
        <xdr:cNvCxnSpPr/>
      </xdr:nvCxnSpPr>
      <xdr:spPr>
        <a:xfrm>
          <a:off x="14782800" y="608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4" name="フローチャート: 判断 313"/>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5" name="テキスト ボックス 314"/>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127000</xdr:rowOff>
    </xdr:to>
    <xdr:cxnSp macro="">
      <xdr:nvCxnSpPr>
        <xdr:cNvPr id="316" name="直線コネクタ 315"/>
        <xdr:cNvCxnSpPr/>
      </xdr:nvCxnSpPr>
      <xdr:spPr>
        <a:xfrm flipV="1">
          <a:off x="13893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7" name="フローチャート: 判断 316"/>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18" name="テキスト ボックス 317"/>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127000</xdr:rowOff>
    </xdr:to>
    <xdr:cxnSp macro="">
      <xdr:nvCxnSpPr>
        <xdr:cNvPr id="319" name="直線コネクタ 318"/>
        <xdr:cNvCxnSpPr/>
      </xdr:nvCxnSpPr>
      <xdr:spPr>
        <a:xfrm>
          <a:off x="13004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0" name="フローチャート: 判断 319"/>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1" name="テキスト ボックス 320"/>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2" name="フローチャート: 判断 321"/>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3" name="テキスト ボックス 322"/>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9" name="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0"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1" name="楕円 330"/>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32" name="テキスト ボックス 331"/>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5" name="楕円 334"/>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6" name="テキスト ボックス 335"/>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8" name="テキスト ボックス 337"/>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ポイント減少しています。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ja-JP" sz="1300">
              <a:solidFill>
                <a:schemeClr val="dk1"/>
              </a:solidFill>
              <a:effectLst/>
              <a:latin typeface="+mn-lt"/>
              <a:ea typeface="+mn-ea"/>
              <a:cs typeface="+mn-cs"/>
            </a:rPr>
            <a:t>県費負担教職員の権限移譲の影響</a:t>
          </a:r>
          <a:r>
            <a:rPr kumimoji="1" lang="ja-JP" altLang="en-US" sz="1300">
              <a:solidFill>
                <a:schemeClr val="dk1"/>
              </a:solidFill>
              <a:effectLst/>
              <a:latin typeface="+mn-lt"/>
              <a:ea typeface="+mn-ea"/>
              <a:cs typeface="+mn-cs"/>
            </a:rPr>
            <a:t>（人件費の増）</a:t>
          </a:r>
          <a:r>
            <a:rPr kumimoji="1" lang="ja-JP" altLang="ja-JP" sz="1300">
              <a:solidFill>
                <a:schemeClr val="dk1"/>
              </a:solidFill>
              <a:effectLst/>
              <a:latin typeface="+mn-lt"/>
              <a:ea typeface="+mn-ea"/>
              <a:cs typeface="+mn-cs"/>
            </a:rPr>
            <a:t>により、公債費</a:t>
          </a:r>
          <a:r>
            <a:rPr kumimoji="1" lang="ja-JP" altLang="en-US" sz="1300">
              <a:solidFill>
                <a:schemeClr val="dk1"/>
              </a:solidFill>
              <a:effectLst/>
              <a:latin typeface="+mn-lt"/>
              <a:ea typeface="+mn-ea"/>
              <a:cs typeface="+mn-cs"/>
            </a:rPr>
            <a:t>の割合が減少したことが要因です。</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借入抑制により減少していた地方債償還額は、臨時財政対策債の償還額が増加したことに伴い増加傾向に転じています。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引き続き、建設事業の重点化や進度調整により、地方債借入額の抑制に努めますが、臨時財政対策債の発行に伴い公債費は増加します。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6" name="直線コネクタ 365"/>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7"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68" name="直線コネクタ 367"/>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69"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0" name="直線コネクタ 369"/>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75</xdr:row>
      <xdr:rowOff>44450</xdr:rowOff>
    </xdr:to>
    <xdr:cxnSp macro="">
      <xdr:nvCxnSpPr>
        <xdr:cNvPr id="371" name="直線コネクタ 370"/>
        <xdr:cNvCxnSpPr/>
      </xdr:nvCxnSpPr>
      <xdr:spPr>
        <a:xfrm flipV="1">
          <a:off x="3987800" y="125857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2"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3" name="フローチャート: 判断 372"/>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44450</xdr:rowOff>
    </xdr:from>
    <xdr:to>
      <xdr:col>19</xdr:col>
      <xdr:colOff>187325</xdr:colOff>
      <xdr:row>75</xdr:row>
      <xdr:rowOff>146050</xdr:rowOff>
    </xdr:to>
    <xdr:cxnSp macro="">
      <xdr:nvCxnSpPr>
        <xdr:cNvPr id="374" name="直線コネクタ 373"/>
        <xdr:cNvCxnSpPr/>
      </xdr:nvCxnSpPr>
      <xdr:spPr>
        <a:xfrm flipV="1">
          <a:off x="3098800" y="1290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5" name="フローチャート: 判断 374"/>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76" name="テキスト ボックス 375"/>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146050</xdr:rowOff>
    </xdr:from>
    <xdr:to>
      <xdr:col>15</xdr:col>
      <xdr:colOff>98425</xdr:colOff>
      <xdr:row>76</xdr:row>
      <xdr:rowOff>114300</xdr:rowOff>
    </xdr:to>
    <xdr:cxnSp macro="">
      <xdr:nvCxnSpPr>
        <xdr:cNvPr id="377" name="直線コネクタ 376"/>
        <xdr:cNvCxnSpPr/>
      </xdr:nvCxnSpPr>
      <xdr:spPr>
        <a:xfrm flipV="1">
          <a:off x="2209800" y="1300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78" name="フローチャート: 判断 377"/>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79" name="テキスト ボックス 378"/>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114300</xdr:rowOff>
    </xdr:from>
    <xdr:to>
      <xdr:col>11</xdr:col>
      <xdr:colOff>9525</xdr:colOff>
      <xdr:row>77</xdr:row>
      <xdr:rowOff>82550</xdr:rowOff>
    </xdr:to>
    <xdr:cxnSp macro="">
      <xdr:nvCxnSpPr>
        <xdr:cNvPr id="380" name="直線コネクタ 379"/>
        <xdr:cNvCxnSpPr/>
      </xdr:nvCxnSpPr>
      <xdr:spPr>
        <a:xfrm flipV="1">
          <a:off x="1320800" y="1314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1" name="フローチャート: 判断 380"/>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2" name="テキスト ボックス 381"/>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3" name="フローチャート: 判断 382"/>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4" name="テキスト ボックス 383"/>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0" name="楕円 389"/>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35577</xdr:rowOff>
    </xdr:from>
    <xdr:ext cx="762000" cy="259045"/>
    <xdr:sp macro="" textlink="">
      <xdr:nvSpPr>
        <xdr:cNvPr id="391"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165100</xdr:rowOff>
    </xdr:from>
    <xdr:to>
      <xdr:col>20</xdr:col>
      <xdr:colOff>38100</xdr:colOff>
      <xdr:row>75</xdr:row>
      <xdr:rowOff>95250</xdr:rowOff>
    </xdr:to>
    <xdr:sp macro="" textlink="">
      <xdr:nvSpPr>
        <xdr:cNvPr id="392" name="楕円 391"/>
        <xdr:cNvSpPr/>
      </xdr:nvSpPr>
      <xdr:spPr>
        <a:xfrm>
          <a:off x="3937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105427</xdr:rowOff>
    </xdr:from>
    <xdr:ext cx="736600" cy="259045"/>
    <xdr:sp macro="" textlink="">
      <xdr:nvSpPr>
        <xdr:cNvPr id="393" name="テキスト ボックス 392"/>
        <xdr:cNvSpPr txBox="1"/>
      </xdr:nvSpPr>
      <xdr:spPr>
        <a:xfrm>
          <a:off x="3606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94" name="楕円 393"/>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95" name="テキスト ボックス 394"/>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63500</xdr:rowOff>
    </xdr:from>
    <xdr:to>
      <xdr:col>11</xdr:col>
      <xdr:colOff>60325</xdr:colOff>
      <xdr:row>76</xdr:row>
      <xdr:rowOff>165100</xdr:rowOff>
    </xdr:to>
    <xdr:sp macro="" textlink="">
      <xdr:nvSpPr>
        <xdr:cNvPr id="396" name="楕円 395"/>
        <xdr:cNvSpPr/>
      </xdr:nvSpPr>
      <xdr:spPr>
        <a:xfrm>
          <a:off x="2159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3827</xdr:rowOff>
    </xdr:from>
    <xdr:ext cx="762000" cy="259045"/>
    <xdr:sp macro="" textlink="">
      <xdr:nvSpPr>
        <xdr:cNvPr id="397" name="テキスト ボックス 396"/>
        <xdr:cNvSpPr txBox="1"/>
      </xdr:nvSpPr>
      <xdr:spPr>
        <a:xfrm>
          <a:off x="1828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31750</xdr:rowOff>
    </xdr:from>
    <xdr:to>
      <xdr:col>6</xdr:col>
      <xdr:colOff>171450</xdr:colOff>
      <xdr:row>77</xdr:row>
      <xdr:rowOff>133350</xdr:rowOff>
    </xdr:to>
    <xdr:sp macro="" textlink="">
      <xdr:nvSpPr>
        <xdr:cNvPr id="398" name="楕円 397"/>
        <xdr:cNvSpPr/>
      </xdr:nvSpPr>
      <xdr:spPr>
        <a:xfrm>
          <a:off x="1270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143527</xdr:rowOff>
    </xdr:from>
    <xdr:ext cx="762000" cy="259045"/>
    <xdr:sp macro="" textlink="">
      <xdr:nvSpPr>
        <xdr:cNvPr id="399" name="テキスト ボックス 398"/>
        <xdr:cNvSpPr txBox="1"/>
      </xdr:nvSpPr>
      <xdr:spPr>
        <a:xfrm>
          <a:off x="939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県費負担教職員の権限移譲に伴う人件費の増などにより、前年度と比べ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ポイント増加していますが、類似団体と比べると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ポイント下回っており、類似団体平均より良好な水準です。</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100330</xdr:rowOff>
    </xdr:from>
    <xdr:to>
      <xdr:col>82</xdr:col>
      <xdr:colOff>107950</xdr:colOff>
      <xdr:row>81</xdr:row>
      <xdr:rowOff>62230</xdr:rowOff>
    </xdr:to>
    <xdr:cxnSp macro="">
      <xdr:nvCxnSpPr>
        <xdr:cNvPr id="427" name="直線コネクタ 426"/>
        <xdr:cNvCxnSpPr/>
      </xdr:nvCxnSpPr>
      <xdr:spPr>
        <a:xfrm flipV="1">
          <a:off x="16510000" y="129590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8"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9" name="直線コネクタ 428"/>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15257</xdr:rowOff>
    </xdr:from>
    <xdr:ext cx="762000" cy="259045"/>
    <xdr:sp macro="" textlink="">
      <xdr:nvSpPr>
        <xdr:cNvPr id="430" name="公債費以外最大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100330</xdr:rowOff>
    </xdr:from>
    <xdr:to>
      <xdr:col>82</xdr:col>
      <xdr:colOff>196850</xdr:colOff>
      <xdr:row>75</xdr:row>
      <xdr:rowOff>100330</xdr:rowOff>
    </xdr:to>
    <xdr:cxnSp macro="">
      <xdr:nvCxnSpPr>
        <xdr:cNvPr id="431" name="直線コネクタ 430"/>
        <xdr:cNvCxnSpPr/>
      </xdr:nvCxnSpPr>
      <xdr:spPr>
        <a:xfrm>
          <a:off x="16421100" y="1295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31750</xdr:rowOff>
    </xdr:from>
    <xdr:to>
      <xdr:col>82</xdr:col>
      <xdr:colOff>107950</xdr:colOff>
      <xdr:row>76</xdr:row>
      <xdr:rowOff>142239</xdr:rowOff>
    </xdr:to>
    <xdr:cxnSp macro="">
      <xdr:nvCxnSpPr>
        <xdr:cNvPr id="432" name="直線コネクタ 431"/>
        <xdr:cNvCxnSpPr/>
      </xdr:nvCxnSpPr>
      <xdr:spPr>
        <a:xfrm>
          <a:off x="15671800" y="128905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3"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4" name="フローチャート: 判断 433"/>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75</xdr:row>
      <xdr:rowOff>31750</xdr:rowOff>
    </xdr:to>
    <xdr:cxnSp macro="">
      <xdr:nvCxnSpPr>
        <xdr:cNvPr id="435" name="直線コネクタ 434"/>
        <xdr:cNvCxnSpPr/>
      </xdr:nvCxnSpPr>
      <xdr:spPr>
        <a:xfrm>
          <a:off x="14782800" y="12783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6" name="フローチャート: 判断 435"/>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7" name="テキスト ボックス 436"/>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96520</xdr:rowOff>
    </xdr:to>
    <xdr:cxnSp macro="">
      <xdr:nvCxnSpPr>
        <xdr:cNvPr id="438" name="直線コネクタ 437"/>
        <xdr:cNvCxnSpPr/>
      </xdr:nvCxnSpPr>
      <xdr:spPr>
        <a:xfrm>
          <a:off x="13893800" y="12700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39" name="フローチャート: 判断 438"/>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0" name="テキスト ボックス 439"/>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100330</xdr:rowOff>
    </xdr:from>
    <xdr:to>
      <xdr:col>69</xdr:col>
      <xdr:colOff>92075</xdr:colOff>
      <xdr:row>74</xdr:row>
      <xdr:rowOff>12700</xdr:rowOff>
    </xdr:to>
    <xdr:cxnSp macro="">
      <xdr:nvCxnSpPr>
        <xdr:cNvPr id="441" name="直線コネクタ 440"/>
        <xdr:cNvCxnSpPr/>
      </xdr:nvCxnSpPr>
      <xdr:spPr>
        <a:xfrm>
          <a:off x="13004800" y="12616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2" name="フローチャート: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4" name="フローチャート: 判断 44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5" name="テキスト ボックス 44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51" name="楕円 450"/>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2"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3" name="楕円 452"/>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4" name="テキスト ボックス 453"/>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5" name="楕円 454"/>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56" name="テキスト ボックス 455"/>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57" name="楕円 456"/>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58" name="テキスト ボックス 457"/>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59" name="楕円 458"/>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0" name="テキスト ボックス 459"/>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35545</xdr:rowOff>
    </xdr:from>
    <xdr:to>
      <xdr:col>29</xdr:col>
      <xdr:colOff>127000</xdr:colOff>
      <xdr:row>19</xdr:row>
      <xdr:rowOff>98798</xdr:rowOff>
    </xdr:to>
    <xdr:cxnSp macro="">
      <xdr:nvCxnSpPr>
        <xdr:cNvPr id="48" name="直線コネクタ 47"/>
        <xdr:cNvCxnSpPr/>
      </xdr:nvCxnSpPr>
      <xdr:spPr bwMode="auto">
        <a:xfrm flipV="1">
          <a:off x="5003800" y="2483470"/>
          <a:ext cx="6477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20321</xdr:rowOff>
    </xdr:from>
    <xdr:ext cx="762000" cy="259045"/>
    <xdr:sp macro="" textlink="">
      <xdr:nvSpPr>
        <xdr:cNvPr id="49" name="人口1人当たり決算額の推移平均値テキスト130"/>
        <xdr:cNvSpPr txBox="1"/>
      </xdr:nvSpPr>
      <xdr:spPr>
        <a:xfrm>
          <a:off x="5740400" y="2468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98798</xdr:rowOff>
    </xdr:from>
    <xdr:to>
      <xdr:col>26</xdr:col>
      <xdr:colOff>50800</xdr:colOff>
      <xdr:row>19</xdr:row>
      <xdr:rowOff>100330</xdr:rowOff>
    </xdr:to>
    <xdr:cxnSp macro="">
      <xdr:nvCxnSpPr>
        <xdr:cNvPr id="51" name="直線コネクタ 50"/>
        <xdr:cNvCxnSpPr/>
      </xdr:nvCxnSpPr>
      <xdr:spPr bwMode="auto">
        <a:xfrm flipV="1">
          <a:off x="4305300" y="3403973"/>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100330</xdr:rowOff>
    </xdr:from>
    <xdr:to>
      <xdr:col>22</xdr:col>
      <xdr:colOff>114300</xdr:colOff>
      <xdr:row>19</xdr:row>
      <xdr:rowOff>120744</xdr:rowOff>
    </xdr:to>
    <xdr:cxnSp macro="">
      <xdr:nvCxnSpPr>
        <xdr:cNvPr id="54" name="直線コネクタ 53"/>
        <xdr:cNvCxnSpPr/>
      </xdr:nvCxnSpPr>
      <xdr:spPr bwMode="auto">
        <a:xfrm flipV="1">
          <a:off x="3606800" y="3405505"/>
          <a:ext cx="698500" cy="2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120744</xdr:rowOff>
    </xdr:from>
    <xdr:to>
      <xdr:col>18</xdr:col>
      <xdr:colOff>177800</xdr:colOff>
      <xdr:row>19</xdr:row>
      <xdr:rowOff>159766</xdr:rowOff>
    </xdr:to>
    <xdr:cxnSp macro="">
      <xdr:nvCxnSpPr>
        <xdr:cNvPr id="57" name="直線コネクタ 56"/>
        <xdr:cNvCxnSpPr/>
      </xdr:nvCxnSpPr>
      <xdr:spPr bwMode="auto">
        <a:xfrm flipV="1">
          <a:off x="2908300" y="3425919"/>
          <a:ext cx="698500" cy="39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156195</xdr:rowOff>
    </xdr:from>
    <xdr:to>
      <xdr:col>29</xdr:col>
      <xdr:colOff>177800</xdr:colOff>
      <xdr:row>14</xdr:row>
      <xdr:rowOff>86345</xdr:rowOff>
    </xdr:to>
    <xdr:sp macro="" textlink="">
      <xdr:nvSpPr>
        <xdr:cNvPr id="67" name="楕円 66"/>
        <xdr:cNvSpPr/>
      </xdr:nvSpPr>
      <xdr:spPr bwMode="auto">
        <a:xfrm>
          <a:off x="56007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1272</xdr:rowOff>
    </xdr:from>
    <xdr:ext cx="762000" cy="259045"/>
    <xdr:sp macro="" textlink="">
      <xdr:nvSpPr>
        <xdr:cNvPr id="68" name="人口1人当たり決算額の推移該当値テキスト130"/>
        <xdr:cNvSpPr txBox="1"/>
      </xdr:nvSpPr>
      <xdr:spPr>
        <a:xfrm>
          <a:off x="5740400" y="22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47998</xdr:rowOff>
    </xdr:from>
    <xdr:to>
      <xdr:col>26</xdr:col>
      <xdr:colOff>101600</xdr:colOff>
      <xdr:row>19</xdr:row>
      <xdr:rowOff>149598</xdr:rowOff>
    </xdr:to>
    <xdr:sp macro="" textlink="">
      <xdr:nvSpPr>
        <xdr:cNvPr id="69" name="楕円 68"/>
        <xdr:cNvSpPr/>
      </xdr:nvSpPr>
      <xdr:spPr bwMode="auto">
        <a:xfrm>
          <a:off x="49530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134375</xdr:rowOff>
    </xdr:from>
    <xdr:ext cx="736600" cy="259045"/>
    <xdr:sp macro="" textlink="">
      <xdr:nvSpPr>
        <xdr:cNvPr id="70" name="テキスト ボックス 69"/>
        <xdr:cNvSpPr txBox="1"/>
      </xdr:nvSpPr>
      <xdr:spPr>
        <a:xfrm>
          <a:off x="4622800" y="343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49530</xdr:rowOff>
    </xdr:from>
    <xdr:to>
      <xdr:col>22</xdr:col>
      <xdr:colOff>165100</xdr:colOff>
      <xdr:row>19</xdr:row>
      <xdr:rowOff>151130</xdr:rowOff>
    </xdr:to>
    <xdr:sp macro="" textlink="">
      <xdr:nvSpPr>
        <xdr:cNvPr id="71" name="楕円 70"/>
        <xdr:cNvSpPr/>
      </xdr:nvSpPr>
      <xdr:spPr bwMode="auto">
        <a:xfrm>
          <a:off x="4254500" y="335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135907</xdr:rowOff>
    </xdr:from>
    <xdr:ext cx="762000" cy="259045"/>
    <xdr:sp macro="" textlink="">
      <xdr:nvSpPr>
        <xdr:cNvPr id="72" name="テキスト ボックス 71"/>
        <xdr:cNvSpPr txBox="1"/>
      </xdr:nvSpPr>
      <xdr:spPr>
        <a:xfrm>
          <a:off x="3924300" y="34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69944</xdr:rowOff>
    </xdr:from>
    <xdr:to>
      <xdr:col>19</xdr:col>
      <xdr:colOff>38100</xdr:colOff>
      <xdr:row>20</xdr:row>
      <xdr:rowOff>94</xdr:rowOff>
    </xdr:to>
    <xdr:sp macro="" textlink="">
      <xdr:nvSpPr>
        <xdr:cNvPr id="73" name="楕円 72"/>
        <xdr:cNvSpPr/>
      </xdr:nvSpPr>
      <xdr:spPr bwMode="auto">
        <a:xfrm>
          <a:off x="3556000" y="337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156321</xdr:rowOff>
    </xdr:from>
    <xdr:ext cx="762000" cy="259045"/>
    <xdr:sp macro="" textlink="">
      <xdr:nvSpPr>
        <xdr:cNvPr id="74" name="テキスト ボックス 73"/>
        <xdr:cNvSpPr txBox="1"/>
      </xdr:nvSpPr>
      <xdr:spPr>
        <a:xfrm>
          <a:off x="3225800" y="34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108966</xdr:rowOff>
    </xdr:from>
    <xdr:to>
      <xdr:col>15</xdr:col>
      <xdr:colOff>101600</xdr:colOff>
      <xdr:row>20</xdr:row>
      <xdr:rowOff>39116</xdr:rowOff>
    </xdr:to>
    <xdr:sp macro="" textlink="">
      <xdr:nvSpPr>
        <xdr:cNvPr id="75" name="楕円 74"/>
        <xdr:cNvSpPr/>
      </xdr:nvSpPr>
      <xdr:spPr bwMode="auto">
        <a:xfrm>
          <a:off x="2857500" y="341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23893</xdr:rowOff>
    </xdr:from>
    <xdr:ext cx="762000" cy="259045"/>
    <xdr:sp macro="" textlink="">
      <xdr:nvSpPr>
        <xdr:cNvPr id="76" name="テキスト ボックス 75"/>
        <xdr:cNvSpPr txBox="1"/>
      </xdr:nvSpPr>
      <xdr:spPr>
        <a:xfrm>
          <a:off x="2527300" y="35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216702</xdr:rowOff>
    </xdr:from>
    <xdr:to>
      <xdr:col>29</xdr:col>
      <xdr:colOff>127000</xdr:colOff>
      <xdr:row>35</xdr:row>
      <xdr:rowOff>245141</xdr:rowOff>
    </xdr:to>
    <xdr:cxnSp macro="">
      <xdr:nvCxnSpPr>
        <xdr:cNvPr id="108" name="直線コネクタ 107"/>
        <xdr:cNvCxnSpPr/>
      </xdr:nvCxnSpPr>
      <xdr:spPr bwMode="auto">
        <a:xfrm>
          <a:off x="5003800" y="6827052"/>
          <a:ext cx="6477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102037</xdr:rowOff>
    </xdr:from>
    <xdr:to>
      <xdr:col>26</xdr:col>
      <xdr:colOff>50800</xdr:colOff>
      <xdr:row>35</xdr:row>
      <xdr:rowOff>216702</xdr:rowOff>
    </xdr:to>
    <xdr:cxnSp macro="">
      <xdr:nvCxnSpPr>
        <xdr:cNvPr id="111" name="直線コネクタ 110"/>
        <xdr:cNvCxnSpPr/>
      </xdr:nvCxnSpPr>
      <xdr:spPr bwMode="auto">
        <a:xfrm>
          <a:off x="4305300" y="6712387"/>
          <a:ext cx="698500" cy="114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55676</xdr:rowOff>
    </xdr:from>
    <xdr:to>
      <xdr:col>22</xdr:col>
      <xdr:colOff>114300</xdr:colOff>
      <xdr:row>35</xdr:row>
      <xdr:rowOff>102037</xdr:rowOff>
    </xdr:to>
    <xdr:cxnSp macro="">
      <xdr:nvCxnSpPr>
        <xdr:cNvPr id="114" name="直線コネクタ 113"/>
        <xdr:cNvCxnSpPr/>
      </xdr:nvCxnSpPr>
      <xdr:spPr bwMode="auto">
        <a:xfrm>
          <a:off x="3606800" y="6666026"/>
          <a:ext cx="698500" cy="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188356</xdr:rowOff>
    </xdr:from>
    <xdr:to>
      <xdr:col>18</xdr:col>
      <xdr:colOff>177800</xdr:colOff>
      <xdr:row>35</xdr:row>
      <xdr:rowOff>55676</xdr:rowOff>
    </xdr:to>
    <xdr:cxnSp macro="">
      <xdr:nvCxnSpPr>
        <xdr:cNvPr id="117" name="直線コネクタ 116"/>
        <xdr:cNvCxnSpPr/>
      </xdr:nvCxnSpPr>
      <xdr:spPr bwMode="auto">
        <a:xfrm>
          <a:off x="2908300" y="6455806"/>
          <a:ext cx="698500" cy="21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194341</xdr:rowOff>
    </xdr:from>
    <xdr:to>
      <xdr:col>29</xdr:col>
      <xdr:colOff>177800</xdr:colOff>
      <xdr:row>35</xdr:row>
      <xdr:rowOff>295941</xdr:rowOff>
    </xdr:to>
    <xdr:sp macro="" textlink="">
      <xdr:nvSpPr>
        <xdr:cNvPr id="127" name="楕円 126"/>
        <xdr:cNvSpPr/>
      </xdr:nvSpPr>
      <xdr:spPr bwMode="auto">
        <a:xfrm>
          <a:off x="56007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166418</xdr:rowOff>
    </xdr:from>
    <xdr:ext cx="762000" cy="259045"/>
    <xdr:sp macro="" textlink="">
      <xdr:nvSpPr>
        <xdr:cNvPr id="128" name="人口1人当たり決算額の推移該当値テキスト445"/>
        <xdr:cNvSpPr txBox="1"/>
      </xdr:nvSpPr>
      <xdr:spPr>
        <a:xfrm>
          <a:off x="5740400" y="67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165902</xdr:rowOff>
    </xdr:from>
    <xdr:to>
      <xdr:col>26</xdr:col>
      <xdr:colOff>101600</xdr:colOff>
      <xdr:row>35</xdr:row>
      <xdr:rowOff>267502</xdr:rowOff>
    </xdr:to>
    <xdr:sp macro="" textlink="">
      <xdr:nvSpPr>
        <xdr:cNvPr id="129" name="楕円 128"/>
        <xdr:cNvSpPr/>
      </xdr:nvSpPr>
      <xdr:spPr bwMode="auto">
        <a:xfrm>
          <a:off x="49530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252279</xdr:rowOff>
    </xdr:from>
    <xdr:ext cx="736600" cy="259045"/>
    <xdr:sp macro="" textlink="">
      <xdr:nvSpPr>
        <xdr:cNvPr id="130" name="テキスト ボックス 129"/>
        <xdr:cNvSpPr txBox="1"/>
      </xdr:nvSpPr>
      <xdr:spPr>
        <a:xfrm>
          <a:off x="4622800" y="686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51237</xdr:rowOff>
    </xdr:from>
    <xdr:to>
      <xdr:col>22</xdr:col>
      <xdr:colOff>165100</xdr:colOff>
      <xdr:row>35</xdr:row>
      <xdr:rowOff>152837</xdr:rowOff>
    </xdr:to>
    <xdr:sp macro="" textlink="">
      <xdr:nvSpPr>
        <xdr:cNvPr id="131" name="楕円 130"/>
        <xdr:cNvSpPr/>
      </xdr:nvSpPr>
      <xdr:spPr bwMode="auto">
        <a:xfrm>
          <a:off x="4254500" y="666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137614</xdr:rowOff>
    </xdr:from>
    <xdr:ext cx="762000" cy="259045"/>
    <xdr:sp macro="" textlink="">
      <xdr:nvSpPr>
        <xdr:cNvPr id="132" name="テキスト ボックス 131"/>
        <xdr:cNvSpPr txBox="1"/>
      </xdr:nvSpPr>
      <xdr:spPr>
        <a:xfrm>
          <a:off x="3924300" y="674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4876</xdr:rowOff>
    </xdr:from>
    <xdr:to>
      <xdr:col>19</xdr:col>
      <xdr:colOff>38100</xdr:colOff>
      <xdr:row>35</xdr:row>
      <xdr:rowOff>106476</xdr:rowOff>
    </xdr:to>
    <xdr:sp macro="" textlink="">
      <xdr:nvSpPr>
        <xdr:cNvPr id="133" name="楕円 132"/>
        <xdr:cNvSpPr/>
      </xdr:nvSpPr>
      <xdr:spPr bwMode="auto">
        <a:xfrm>
          <a:off x="3556000" y="661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91253</xdr:rowOff>
    </xdr:from>
    <xdr:ext cx="762000" cy="259045"/>
    <xdr:sp macro="" textlink="">
      <xdr:nvSpPr>
        <xdr:cNvPr id="134" name="テキスト ボックス 133"/>
        <xdr:cNvSpPr txBox="1"/>
      </xdr:nvSpPr>
      <xdr:spPr>
        <a:xfrm>
          <a:off x="3225800" y="670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137556</xdr:rowOff>
    </xdr:from>
    <xdr:to>
      <xdr:col>15</xdr:col>
      <xdr:colOff>101600</xdr:colOff>
      <xdr:row>34</xdr:row>
      <xdr:rowOff>239156</xdr:rowOff>
    </xdr:to>
    <xdr:sp macro="" textlink="">
      <xdr:nvSpPr>
        <xdr:cNvPr id="135" name="楕円 134"/>
        <xdr:cNvSpPr/>
      </xdr:nvSpPr>
      <xdr:spPr bwMode="auto">
        <a:xfrm>
          <a:off x="2857500" y="640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249333</xdr:rowOff>
    </xdr:from>
    <xdr:ext cx="762000" cy="259045"/>
    <xdr:sp macro="" textlink="">
      <xdr:nvSpPr>
        <xdr:cNvPr id="136" name="テキスト ボックス 135"/>
        <xdr:cNvSpPr txBox="1"/>
      </xdr:nvSpPr>
      <xdr:spPr>
        <a:xfrm>
          <a:off x="2527300" y="617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63508</xdr:rowOff>
    </xdr:from>
    <xdr:to>
      <xdr:col>24</xdr:col>
      <xdr:colOff>63500</xdr:colOff>
      <xdr:row>38</xdr:row>
      <xdr:rowOff>47277</xdr:rowOff>
    </xdr:to>
    <xdr:cxnSp macro="">
      <xdr:nvCxnSpPr>
        <xdr:cNvPr id="59" name="直線コネクタ 58"/>
        <xdr:cNvCxnSpPr/>
      </xdr:nvCxnSpPr>
      <xdr:spPr>
        <a:xfrm flipV="1">
          <a:off x="3797300" y="5549908"/>
          <a:ext cx="8382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47277</xdr:rowOff>
    </xdr:from>
    <xdr:to>
      <xdr:col>19</xdr:col>
      <xdr:colOff>177800</xdr:colOff>
      <xdr:row>38</xdr:row>
      <xdr:rowOff>59279</xdr:rowOff>
    </xdr:to>
    <xdr:cxnSp macro="">
      <xdr:nvCxnSpPr>
        <xdr:cNvPr id="62" name="直線コネクタ 61"/>
        <xdr:cNvCxnSpPr/>
      </xdr:nvCxnSpPr>
      <xdr:spPr>
        <a:xfrm flipV="1">
          <a:off x="2908300" y="656237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59279</xdr:rowOff>
    </xdr:from>
    <xdr:to>
      <xdr:col>15</xdr:col>
      <xdr:colOff>50800</xdr:colOff>
      <xdr:row>38</xdr:row>
      <xdr:rowOff>79053</xdr:rowOff>
    </xdr:to>
    <xdr:cxnSp macro="">
      <xdr:nvCxnSpPr>
        <xdr:cNvPr id="65" name="直線コネクタ 64"/>
        <xdr:cNvCxnSpPr/>
      </xdr:nvCxnSpPr>
      <xdr:spPr>
        <a:xfrm flipV="1">
          <a:off x="2019300" y="6574379"/>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79053</xdr:rowOff>
    </xdr:from>
    <xdr:to>
      <xdr:col>10</xdr:col>
      <xdr:colOff>114300</xdr:colOff>
      <xdr:row>38</xdr:row>
      <xdr:rowOff>90711</xdr:rowOff>
    </xdr:to>
    <xdr:cxnSp macro="">
      <xdr:nvCxnSpPr>
        <xdr:cNvPr id="68" name="直線コネクタ 67"/>
        <xdr:cNvCxnSpPr/>
      </xdr:nvCxnSpPr>
      <xdr:spPr>
        <a:xfrm flipV="1">
          <a:off x="1130300" y="659415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12708</xdr:rowOff>
    </xdr:from>
    <xdr:to>
      <xdr:col>24</xdr:col>
      <xdr:colOff>114300</xdr:colOff>
      <xdr:row>32</xdr:row>
      <xdr:rowOff>114308</xdr:rowOff>
    </xdr:to>
    <xdr:sp macro="" textlink="">
      <xdr:nvSpPr>
        <xdr:cNvPr id="78" name="楕円 77"/>
        <xdr:cNvSpPr/>
      </xdr:nvSpPr>
      <xdr:spPr>
        <a:xfrm>
          <a:off x="45847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35585</xdr:rowOff>
    </xdr:from>
    <xdr:ext cx="599010" cy="259045"/>
    <xdr:sp macro="" textlink="">
      <xdr:nvSpPr>
        <xdr:cNvPr id="79" name="人件費該当値テキスト"/>
        <xdr:cNvSpPr txBox="1"/>
      </xdr:nvSpPr>
      <xdr:spPr>
        <a:xfrm>
          <a:off x="4686300" y="53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167927</xdr:rowOff>
    </xdr:from>
    <xdr:to>
      <xdr:col>20</xdr:col>
      <xdr:colOff>38100</xdr:colOff>
      <xdr:row>38</xdr:row>
      <xdr:rowOff>98077</xdr:rowOff>
    </xdr:to>
    <xdr:sp macro="" textlink="">
      <xdr:nvSpPr>
        <xdr:cNvPr id="80" name="楕円 79"/>
        <xdr:cNvSpPr/>
      </xdr:nvSpPr>
      <xdr:spPr>
        <a:xfrm>
          <a:off x="3746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114604</xdr:rowOff>
    </xdr:from>
    <xdr:ext cx="534377" cy="259045"/>
    <xdr:sp macro="" textlink="">
      <xdr:nvSpPr>
        <xdr:cNvPr id="81" name="テキスト ボックス 80"/>
        <xdr:cNvSpPr txBox="1"/>
      </xdr:nvSpPr>
      <xdr:spPr>
        <a:xfrm>
          <a:off x="3530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8479</xdr:rowOff>
    </xdr:from>
    <xdr:to>
      <xdr:col>15</xdr:col>
      <xdr:colOff>101600</xdr:colOff>
      <xdr:row>38</xdr:row>
      <xdr:rowOff>110079</xdr:rowOff>
    </xdr:to>
    <xdr:sp macro="" textlink="">
      <xdr:nvSpPr>
        <xdr:cNvPr id="82" name="楕円 81"/>
        <xdr:cNvSpPr/>
      </xdr:nvSpPr>
      <xdr:spPr>
        <a:xfrm>
          <a:off x="2857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126606</xdr:rowOff>
    </xdr:from>
    <xdr:ext cx="534377" cy="259045"/>
    <xdr:sp macro="" textlink="">
      <xdr:nvSpPr>
        <xdr:cNvPr id="83" name="テキスト ボックス 82"/>
        <xdr:cNvSpPr txBox="1"/>
      </xdr:nvSpPr>
      <xdr:spPr>
        <a:xfrm>
          <a:off x="2641111" y="629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28253</xdr:rowOff>
    </xdr:from>
    <xdr:to>
      <xdr:col>10</xdr:col>
      <xdr:colOff>165100</xdr:colOff>
      <xdr:row>38</xdr:row>
      <xdr:rowOff>129853</xdr:rowOff>
    </xdr:to>
    <xdr:sp macro="" textlink="">
      <xdr:nvSpPr>
        <xdr:cNvPr id="84" name="楕円 83"/>
        <xdr:cNvSpPr/>
      </xdr:nvSpPr>
      <xdr:spPr>
        <a:xfrm>
          <a:off x="1968500" y="65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120980</xdr:rowOff>
    </xdr:from>
    <xdr:ext cx="534377" cy="259045"/>
    <xdr:sp macro="" textlink="">
      <xdr:nvSpPr>
        <xdr:cNvPr id="85" name="テキスト ボックス 84"/>
        <xdr:cNvSpPr txBox="1"/>
      </xdr:nvSpPr>
      <xdr:spPr>
        <a:xfrm>
          <a:off x="1752111" y="66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39911</xdr:rowOff>
    </xdr:from>
    <xdr:to>
      <xdr:col>6</xdr:col>
      <xdr:colOff>38100</xdr:colOff>
      <xdr:row>38</xdr:row>
      <xdr:rowOff>141511</xdr:rowOff>
    </xdr:to>
    <xdr:sp macro="" textlink="">
      <xdr:nvSpPr>
        <xdr:cNvPr id="86" name="楕円 85"/>
        <xdr:cNvSpPr/>
      </xdr:nvSpPr>
      <xdr:spPr>
        <a:xfrm>
          <a:off x="1079500" y="65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132638</xdr:rowOff>
    </xdr:from>
    <xdr:ext cx="534377" cy="259045"/>
    <xdr:sp macro="" textlink="">
      <xdr:nvSpPr>
        <xdr:cNvPr id="87" name="テキスト ボックス 86"/>
        <xdr:cNvSpPr txBox="1"/>
      </xdr:nvSpPr>
      <xdr:spPr>
        <a:xfrm>
          <a:off x="863111" y="66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81293</xdr:rowOff>
    </xdr:from>
    <xdr:to>
      <xdr:col>24</xdr:col>
      <xdr:colOff>63500</xdr:colOff>
      <xdr:row>58</xdr:row>
      <xdr:rowOff>95283</xdr:rowOff>
    </xdr:to>
    <xdr:cxnSp macro="">
      <xdr:nvCxnSpPr>
        <xdr:cNvPr id="115" name="直線コネクタ 114"/>
        <xdr:cNvCxnSpPr/>
      </xdr:nvCxnSpPr>
      <xdr:spPr>
        <a:xfrm>
          <a:off x="3797300" y="10025393"/>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65565</xdr:rowOff>
    </xdr:from>
    <xdr:to>
      <xdr:col>19</xdr:col>
      <xdr:colOff>177800</xdr:colOff>
      <xdr:row>58</xdr:row>
      <xdr:rowOff>81293</xdr:rowOff>
    </xdr:to>
    <xdr:cxnSp macro="">
      <xdr:nvCxnSpPr>
        <xdr:cNvPr id="118" name="直線コネクタ 117"/>
        <xdr:cNvCxnSpPr/>
      </xdr:nvCxnSpPr>
      <xdr:spPr>
        <a:xfrm>
          <a:off x="2908300" y="1000966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65565</xdr:rowOff>
    </xdr:from>
    <xdr:to>
      <xdr:col>15</xdr:col>
      <xdr:colOff>50800</xdr:colOff>
      <xdr:row>58</xdr:row>
      <xdr:rowOff>111559</xdr:rowOff>
    </xdr:to>
    <xdr:cxnSp macro="">
      <xdr:nvCxnSpPr>
        <xdr:cNvPr id="121" name="直線コネクタ 120"/>
        <xdr:cNvCxnSpPr/>
      </xdr:nvCxnSpPr>
      <xdr:spPr>
        <a:xfrm flipV="1">
          <a:off x="2019300" y="10009665"/>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111559</xdr:rowOff>
    </xdr:from>
    <xdr:to>
      <xdr:col>10</xdr:col>
      <xdr:colOff>114300</xdr:colOff>
      <xdr:row>58</xdr:row>
      <xdr:rowOff>168435</xdr:rowOff>
    </xdr:to>
    <xdr:cxnSp macro="">
      <xdr:nvCxnSpPr>
        <xdr:cNvPr id="124" name="直線コネクタ 123"/>
        <xdr:cNvCxnSpPr/>
      </xdr:nvCxnSpPr>
      <xdr:spPr>
        <a:xfrm flipV="1">
          <a:off x="1130300" y="10055659"/>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44483</xdr:rowOff>
    </xdr:from>
    <xdr:to>
      <xdr:col>24</xdr:col>
      <xdr:colOff>114300</xdr:colOff>
      <xdr:row>58</xdr:row>
      <xdr:rowOff>146083</xdr:rowOff>
    </xdr:to>
    <xdr:sp macro="" textlink="">
      <xdr:nvSpPr>
        <xdr:cNvPr id="134" name="楕円 133"/>
        <xdr:cNvSpPr/>
      </xdr:nvSpPr>
      <xdr:spPr>
        <a:xfrm>
          <a:off x="4584700" y="99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130860</xdr:rowOff>
    </xdr:from>
    <xdr:ext cx="534377" cy="259045"/>
    <xdr:sp macro="" textlink="">
      <xdr:nvSpPr>
        <xdr:cNvPr id="135" name="物件費該当値テキスト"/>
        <xdr:cNvSpPr txBox="1"/>
      </xdr:nvSpPr>
      <xdr:spPr>
        <a:xfrm>
          <a:off x="4686300" y="9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30493</xdr:rowOff>
    </xdr:from>
    <xdr:to>
      <xdr:col>20</xdr:col>
      <xdr:colOff>38100</xdr:colOff>
      <xdr:row>58</xdr:row>
      <xdr:rowOff>132093</xdr:rowOff>
    </xdr:to>
    <xdr:sp macro="" textlink="">
      <xdr:nvSpPr>
        <xdr:cNvPr id="136" name="楕円 135"/>
        <xdr:cNvSpPr/>
      </xdr:nvSpPr>
      <xdr:spPr>
        <a:xfrm>
          <a:off x="3746500" y="99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123220</xdr:rowOff>
    </xdr:from>
    <xdr:ext cx="534377" cy="259045"/>
    <xdr:sp macro="" textlink="">
      <xdr:nvSpPr>
        <xdr:cNvPr id="137" name="テキスト ボックス 136"/>
        <xdr:cNvSpPr txBox="1"/>
      </xdr:nvSpPr>
      <xdr:spPr>
        <a:xfrm>
          <a:off x="3530111" y="100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14765</xdr:rowOff>
    </xdr:from>
    <xdr:to>
      <xdr:col>15</xdr:col>
      <xdr:colOff>101600</xdr:colOff>
      <xdr:row>58</xdr:row>
      <xdr:rowOff>116365</xdr:rowOff>
    </xdr:to>
    <xdr:sp macro="" textlink="">
      <xdr:nvSpPr>
        <xdr:cNvPr id="138" name="楕円 137"/>
        <xdr:cNvSpPr/>
      </xdr:nvSpPr>
      <xdr:spPr>
        <a:xfrm>
          <a:off x="2857500" y="99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107492</xdr:rowOff>
    </xdr:from>
    <xdr:ext cx="534377" cy="259045"/>
    <xdr:sp macro="" textlink="">
      <xdr:nvSpPr>
        <xdr:cNvPr id="139" name="テキスト ボックス 138"/>
        <xdr:cNvSpPr txBox="1"/>
      </xdr:nvSpPr>
      <xdr:spPr>
        <a:xfrm>
          <a:off x="2641111" y="100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60759</xdr:rowOff>
    </xdr:from>
    <xdr:to>
      <xdr:col>10</xdr:col>
      <xdr:colOff>165100</xdr:colOff>
      <xdr:row>58</xdr:row>
      <xdr:rowOff>162359</xdr:rowOff>
    </xdr:to>
    <xdr:sp macro="" textlink="">
      <xdr:nvSpPr>
        <xdr:cNvPr id="140" name="楕円 139"/>
        <xdr:cNvSpPr/>
      </xdr:nvSpPr>
      <xdr:spPr>
        <a:xfrm>
          <a:off x="1968500" y="100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153486</xdr:rowOff>
    </xdr:from>
    <xdr:ext cx="534377" cy="259045"/>
    <xdr:sp macro="" textlink="">
      <xdr:nvSpPr>
        <xdr:cNvPr id="141" name="テキスト ボックス 140"/>
        <xdr:cNvSpPr txBox="1"/>
      </xdr:nvSpPr>
      <xdr:spPr>
        <a:xfrm>
          <a:off x="1752111" y="100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117635</xdr:rowOff>
    </xdr:from>
    <xdr:to>
      <xdr:col>6</xdr:col>
      <xdr:colOff>38100</xdr:colOff>
      <xdr:row>59</xdr:row>
      <xdr:rowOff>47785</xdr:rowOff>
    </xdr:to>
    <xdr:sp macro="" textlink="">
      <xdr:nvSpPr>
        <xdr:cNvPr id="142" name="楕円 141"/>
        <xdr:cNvSpPr/>
      </xdr:nvSpPr>
      <xdr:spPr>
        <a:xfrm>
          <a:off x="1079500" y="100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38912</xdr:rowOff>
    </xdr:from>
    <xdr:ext cx="534377" cy="259045"/>
    <xdr:sp macro="" textlink="">
      <xdr:nvSpPr>
        <xdr:cNvPr id="143" name="テキスト ボックス 142"/>
        <xdr:cNvSpPr txBox="1"/>
      </xdr:nvSpPr>
      <xdr:spPr>
        <a:xfrm>
          <a:off x="863111" y="101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50927</xdr:rowOff>
    </xdr:from>
    <xdr:to>
      <xdr:col>24</xdr:col>
      <xdr:colOff>63500</xdr:colOff>
      <xdr:row>76</xdr:row>
      <xdr:rowOff>86646</xdr:rowOff>
    </xdr:to>
    <xdr:cxnSp macro="">
      <xdr:nvCxnSpPr>
        <xdr:cNvPr id="176" name="直線コネクタ 175"/>
        <xdr:cNvCxnSpPr/>
      </xdr:nvCxnSpPr>
      <xdr:spPr>
        <a:xfrm flipV="1">
          <a:off x="3797300" y="13081127"/>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74549</xdr:rowOff>
    </xdr:from>
    <xdr:to>
      <xdr:col>19</xdr:col>
      <xdr:colOff>177800</xdr:colOff>
      <xdr:row>76</xdr:row>
      <xdr:rowOff>86646</xdr:rowOff>
    </xdr:to>
    <xdr:cxnSp macro="">
      <xdr:nvCxnSpPr>
        <xdr:cNvPr id="179" name="直線コネクタ 178"/>
        <xdr:cNvCxnSpPr/>
      </xdr:nvCxnSpPr>
      <xdr:spPr>
        <a:xfrm>
          <a:off x="2908300" y="13104749"/>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74549</xdr:rowOff>
    </xdr:from>
    <xdr:to>
      <xdr:col>15</xdr:col>
      <xdr:colOff>50800</xdr:colOff>
      <xdr:row>76</xdr:row>
      <xdr:rowOff>97504</xdr:rowOff>
    </xdr:to>
    <xdr:cxnSp macro="">
      <xdr:nvCxnSpPr>
        <xdr:cNvPr id="182" name="直線コネクタ 181"/>
        <xdr:cNvCxnSpPr/>
      </xdr:nvCxnSpPr>
      <xdr:spPr>
        <a:xfrm flipV="1">
          <a:off x="2019300" y="13104749"/>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97504</xdr:rowOff>
    </xdr:from>
    <xdr:to>
      <xdr:col>10</xdr:col>
      <xdr:colOff>114300</xdr:colOff>
      <xdr:row>76</xdr:row>
      <xdr:rowOff>153988</xdr:rowOff>
    </xdr:to>
    <xdr:cxnSp macro="">
      <xdr:nvCxnSpPr>
        <xdr:cNvPr id="185" name="直線コネクタ 184"/>
        <xdr:cNvCxnSpPr/>
      </xdr:nvCxnSpPr>
      <xdr:spPr>
        <a:xfrm flipV="1">
          <a:off x="1130300" y="13127704"/>
          <a:ext cx="889000" cy="5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xdr:rowOff>
    </xdr:from>
    <xdr:to>
      <xdr:col>24</xdr:col>
      <xdr:colOff>114300</xdr:colOff>
      <xdr:row>76</xdr:row>
      <xdr:rowOff>101727</xdr:rowOff>
    </xdr:to>
    <xdr:sp macro="" textlink="">
      <xdr:nvSpPr>
        <xdr:cNvPr id="195" name="楕円 194"/>
        <xdr:cNvSpPr/>
      </xdr:nvSpPr>
      <xdr:spPr>
        <a:xfrm>
          <a:off x="4584700" y="130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150004</xdr:rowOff>
    </xdr:from>
    <xdr:ext cx="469744" cy="259045"/>
    <xdr:sp macro="" textlink="">
      <xdr:nvSpPr>
        <xdr:cNvPr id="196" name="維持補修費該当値テキスト"/>
        <xdr:cNvSpPr txBox="1"/>
      </xdr:nvSpPr>
      <xdr:spPr>
        <a:xfrm>
          <a:off x="4686300" y="1300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35846</xdr:rowOff>
    </xdr:from>
    <xdr:to>
      <xdr:col>20</xdr:col>
      <xdr:colOff>38100</xdr:colOff>
      <xdr:row>76</xdr:row>
      <xdr:rowOff>137446</xdr:rowOff>
    </xdr:to>
    <xdr:sp macro="" textlink="">
      <xdr:nvSpPr>
        <xdr:cNvPr id="197" name="楕円 196"/>
        <xdr:cNvSpPr/>
      </xdr:nvSpPr>
      <xdr:spPr>
        <a:xfrm>
          <a:off x="3746500" y="13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128573</xdr:rowOff>
    </xdr:from>
    <xdr:ext cx="469744" cy="259045"/>
    <xdr:sp macro="" textlink="">
      <xdr:nvSpPr>
        <xdr:cNvPr id="198" name="テキスト ボックス 197"/>
        <xdr:cNvSpPr txBox="1"/>
      </xdr:nvSpPr>
      <xdr:spPr>
        <a:xfrm>
          <a:off x="3562428" y="1315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23749</xdr:rowOff>
    </xdr:from>
    <xdr:to>
      <xdr:col>15</xdr:col>
      <xdr:colOff>101600</xdr:colOff>
      <xdr:row>76</xdr:row>
      <xdr:rowOff>125349</xdr:rowOff>
    </xdr:to>
    <xdr:sp macro="" textlink="">
      <xdr:nvSpPr>
        <xdr:cNvPr id="199" name="楕円 198"/>
        <xdr:cNvSpPr/>
      </xdr:nvSpPr>
      <xdr:spPr>
        <a:xfrm>
          <a:off x="28575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116476</xdr:rowOff>
    </xdr:from>
    <xdr:ext cx="469744" cy="259045"/>
    <xdr:sp macro="" textlink="">
      <xdr:nvSpPr>
        <xdr:cNvPr id="200" name="テキスト ボックス 199"/>
        <xdr:cNvSpPr txBox="1"/>
      </xdr:nvSpPr>
      <xdr:spPr>
        <a:xfrm>
          <a:off x="2673428" y="131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46704</xdr:rowOff>
    </xdr:from>
    <xdr:to>
      <xdr:col>10</xdr:col>
      <xdr:colOff>165100</xdr:colOff>
      <xdr:row>76</xdr:row>
      <xdr:rowOff>148304</xdr:rowOff>
    </xdr:to>
    <xdr:sp macro="" textlink="">
      <xdr:nvSpPr>
        <xdr:cNvPr id="201" name="楕円 200"/>
        <xdr:cNvSpPr/>
      </xdr:nvSpPr>
      <xdr:spPr>
        <a:xfrm>
          <a:off x="1968500" y="130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139431</xdr:rowOff>
    </xdr:from>
    <xdr:ext cx="469744" cy="259045"/>
    <xdr:sp macro="" textlink="">
      <xdr:nvSpPr>
        <xdr:cNvPr id="202" name="テキスト ボックス 201"/>
        <xdr:cNvSpPr txBox="1"/>
      </xdr:nvSpPr>
      <xdr:spPr>
        <a:xfrm>
          <a:off x="1784428" y="1316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103188</xdr:rowOff>
    </xdr:from>
    <xdr:to>
      <xdr:col>6</xdr:col>
      <xdr:colOff>38100</xdr:colOff>
      <xdr:row>77</xdr:row>
      <xdr:rowOff>33338</xdr:rowOff>
    </xdr:to>
    <xdr:sp macro="" textlink="">
      <xdr:nvSpPr>
        <xdr:cNvPr id="203" name="楕円 202"/>
        <xdr:cNvSpPr/>
      </xdr:nvSpPr>
      <xdr:spPr>
        <a:xfrm>
          <a:off x="1079500" y="131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24465</xdr:rowOff>
    </xdr:from>
    <xdr:ext cx="469744" cy="259045"/>
    <xdr:sp macro="" textlink="">
      <xdr:nvSpPr>
        <xdr:cNvPr id="204" name="テキスト ボックス 203"/>
        <xdr:cNvSpPr txBox="1"/>
      </xdr:nvSpPr>
      <xdr:spPr>
        <a:xfrm>
          <a:off x="895428" y="132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112827</xdr:rowOff>
    </xdr:from>
    <xdr:to>
      <xdr:col>24</xdr:col>
      <xdr:colOff>63500</xdr:colOff>
      <xdr:row>97</xdr:row>
      <xdr:rowOff>162140</xdr:rowOff>
    </xdr:to>
    <xdr:cxnSp macro="">
      <xdr:nvCxnSpPr>
        <xdr:cNvPr id="234" name="直線コネクタ 233"/>
        <xdr:cNvCxnSpPr/>
      </xdr:nvCxnSpPr>
      <xdr:spPr>
        <a:xfrm flipV="1">
          <a:off x="3797300" y="16743477"/>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162140</xdr:rowOff>
    </xdr:from>
    <xdr:to>
      <xdr:col>19</xdr:col>
      <xdr:colOff>177800</xdr:colOff>
      <xdr:row>98</xdr:row>
      <xdr:rowOff>52363</xdr:rowOff>
    </xdr:to>
    <xdr:cxnSp macro="">
      <xdr:nvCxnSpPr>
        <xdr:cNvPr id="237" name="直線コネクタ 236"/>
        <xdr:cNvCxnSpPr/>
      </xdr:nvCxnSpPr>
      <xdr:spPr>
        <a:xfrm flipV="1">
          <a:off x="2908300" y="16792790"/>
          <a:ext cx="889000" cy="6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52363</xdr:rowOff>
    </xdr:from>
    <xdr:to>
      <xdr:col>15</xdr:col>
      <xdr:colOff>50800</xdr:colOff>
      <xdr:row>98</xdr:row>
      <xdr:rowOff>72783</xdr:rowOff>
    </xdr:to>
    <xdr:cxnSp macro="">
      <xdr:nvCxnSpPr>
        <xdr:cNvPr id="240" name="直線コネクタ 239"/>
        <xdr:cNvCxnSpPr/>
      </xdr:nvCxnSpPr>
      <xdr:spPr>
        <a:xfrm flipV="1">
          <a:off x="2019300" y="16854463"/>
          <a:ext cx="889000" cy="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72783</xdr:rowOff>
    </xdr:from>
    <xdr:to>
      <xdr:col>10</xdr:col>
      <xdr:colOff>114300</xdr:colOff>
      <xdr:row>98</xdr:row>
      <xdr:rowOff>133756</xdr:rowOff>
    </xdr:to>
    <xdr:cxnSp macro="">
      <xdr:nvCxnSpPr>
        <xdr:cNvPr id="243" name="直線コネクタ 242"/>
        <xdr:cNvCxnSpPr/>
      </xdr:nvCxnSpPr>
      <xdr:spPr>
        <a:xfrm flipV="1">
          <a:off x="1130300" y="16874883"/>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62027</xdr:rowOff>
    </xdr:from>
    <xdr:to>
      <xdr:col>24</xdr:col>
      <xdr:colOff>114300</xdr:colOff>
      <xdr:row>97</xdr:row>
      <xdr:rowOff>163627</xdr:rowOff>
    </xdr:to>
    <xdr:sp macro="" textlink="">
      <xdr:nvSpPr>
        <xdr:cNvPr id="253" name="楕円 252"/>
        <xdr:cNvSpPr/>
      </xdr:nvSpPr>
      <xdr:spPr>
        <a:xfrm>
          <a:off x="45847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40454</xdr:rowOff>
    </xdr:from>
    <xdr:ext cx="599010" cy="259045"/>
    <xdr:sp macro="" textlink="">
      <xdr:nvSpPr>
        <xdr:cNvPr id="254" name="扶助費該当値テキスト"/>
        <xdr:cNvSpPr txBox="1"/>
      </xdr:nvSpPr>
      <xdr:spPr>
        <a:xfrm>
          <a:off x="4686300" y="1667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111340</xdr:rowOff>
    </xdr:from>
    <xdr:to>
      <xdr:col>20</xdr:col>
      <xdr:colOff>38100</xdr:colOff>
      <xdr:row>98</xdr:row>
      <xdr:rowOff>41490</xdr:rowOff>
    </xdr:to>
    <xdr:sp macro="" textlink="">
      <xdr:nvSpPr>
        <xdr:cNvPr id="255" name="楕円 254"/>
        <xdr:cNvSpPr/>
      </xdr:nvSpPr>
      <xdr:spPr>
        <a:xfrm>
          <a:off x="3746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32617</xdr:rowOff>
    </xdr:from>
    <xdr:ext cx="599010" cy="259045"/>
    <xdr:sp macro="" textlink="">
      <xdr:nvSpPr>
        <xdr:cNvPr id="256" name="テキスト ボックス 255"/>
        <xdr:cNvSpPr txBox="1"/>
      </xdr:nvSpPr>
      <xdr:spPr>
        <a:xfrm>
          <a:off x="3497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1563</xdr:rowOff>
    </xdr:from>
    <xdr:to>
      <xdr:col>15</xdr:col>
      <xdr:colOff>101600</xdr:colOff>
      <xdr:row>98</xdr:row>
      <xdr:rowOff>103163</xdr:rowOff>
    </xdr:to>
    <xdr:sp macro="" textlink="">
      <xdr:nvSpPr>
        <xdr:cNvPr id="257" name="楕円 256"/>
        <xdr:cNvSpPr/>
      </xdr:nvSpPr>
      <xdr:spPr>
        <a:xfrm>
          <a:off x="2857500" y="168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94290</xdr:rowOff>
    </xdr:from>
    <xdr:ext cx="599010" cy="259045"/>
    <xdr:sp macro="" textlink="">
      <xdr:nvSpPr>
        <xdr:cNvPr id="258" name="テキスト ボックス 257"/>
        <xdr:cNvSpPr txBox="1"/>
      </xdr:nvSpPr>
      <xdr:spPr>
        <a:xfrm>
          <a:off x="2608795" y="1689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21983</xdr:rowOff>
    </xdr:from>
    <xdr:to>
      <xdr:col>10</xdr:col>
      <xdr:colOff>165100</xdr:colOff>
      <xdr:row>98</xdr:row>
      <xdr:rowOff>123583</xdr:rowOff>
    </xdr:to>
    <xdr:sp macro="" textlink="">
      <xdr:nvSpPr>
        <xdr:cNvPr id="259" name="楕円 258"/>
        <xdr:cNvSpPr/>
      </xdr:nvSpPr>
      <xdr:spPr>
        <a:xfrm>
          <a:off x="1968500" y="16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114710</xdr:rowOff>
    </xdr:from>
    <xdr:ext cx="599010" cy="259045"/>
    <xdr:sp macro="" textlink="">
      <xdr:nvSpPr>
        <xdr:cNvPr id="260" name="テキスト ボックス 259"/>
        <xdr:cNvSpPr txBox="1"/>
      </xdr:nvSpPr>
      <xdr:spPr>
        <a:xfrm>
          <a:off x="1719795" y="16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82956</xdr:rowOff>
    </xdr:from>
    <xdr:to>
      <xdr:col>6</xdr:col>
      <xdr:colOff>38100</xdr:colOff>
      <xdr:row>99</xdr:row>
      <xdr:rowOff>13106</xdr:rowOff>
    </xdr:to>
    <xdr:sp macro="" textlink="">
      <xdr:nvSpPr>
        <xdr:cNvPr id="261" name="楕円 260"/>
        <xdr:cNvSpPr/>
      </xdr:nvSpPr>
      <xdr:spPr>
        <a:xfrm>
          <a:off x="1079500" y="168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4233</xdr:rowOff>
    </xdr:from>
    <xdr:ext cx="534377" cy="259045"/>
    <xdr:sp macro="" textlink="">
      <xdr:nvSpPr>
        <xdr:cNvPr id="262" name="テキスト ボックス 261"/>
        <xdr:cNvSpPr txBox="1"/>
      </xdr:nvSpPr>
      <xdr:spPr>
        <a:xfrm>
          <a:off x="863111" y="169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140043</xdr:rowOff>
    </xdr:from>
    <xdr:to>
      <xdr:col>55</xdr:col>
      <xdr:colOff>0</xdr:colOff>
      <xdr:row>35</xdr:row>
      <xdr:rowOff>52070</xdr:rowOff>
    </xdr:to>
    <xdr:cxnSp macro="">
      <xdr:nvCxnSpPr>
        <xdr:cNvPr id="292" name="直線コネクタ 291"/>
        <xdr:cNvCxnSpPr/>
      </xdr:nvCxnSpPr>
      <xdr:spPr>
        <a:xfrm>
          <a:off x="9639300" y="5969343"/>
          <a:ext cx="8382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140043</xdr:rowOff>
    </xdr:from>
    <xdr:to>
      <xdr:col>50</xdr:col>
      <xdr:colOff>114300</xdr:colOff>
      <xdr:row>35</xdr:row>
      <xdr:rowOff>10846</xdr:rowOff>
    </xdr:to>
    <xdr:cxnSp macro="">
      <xdr:nvCxnSpPr>
        <xdr:cNvPr id="295" name="直線コネクタ 294"/>
        <xdr:cNvCxnSpPr/>
      </xdr:nvCxnSpPr>
      <xdr:spPr>
        <a:xfrm flipV="1">
          <a:off x="8750300" y="5969343"/>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10846</xdr:rowOff>
    </xdr:from>
    <xdr:to>
      <xdr:col>45</xdr:col>
      <xdr:colOff>177800</xdr:colOff>
      <xdr:row>35</xdr:row>
      <xdr:rowOff>91923</xdr:rowOff>
    </xdr:to>
    <xdr:cxnSp macro="">
      <xdr:nvCxnSpPr>
        <xdr:cNvPr id="298" name="直線コネクタ 297"/>
        <xdr:cNvCxnSpPr/>
      </xdr:nvCxnSpPr>
      <xdr:spPr>
        <a:xfrm flipV="1">
          <a:off x="7861300" y="6011596"/>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63195</xdr:rowOff>
    </xdr:from>
    <xdr:to>
      <xdr:col>41</xdr:col>
      <xdr:colOff>50800</xdr:colOff>
      <xdr:row>35</xdr:row>
      <xdr:rowOff>91923</xdr:rowOff>
    </xdr:to>
    <xdr:cxnSp macro="">
      <xdr:nvCxnSpPr>
        <xdr:cNvPr id="301" name="直線コネクタ 300"/>
        <xdr:cNvCxnSpPr/>
      </xdr:nvCxnSpPr>
      <xdr:spPr>
        <a:xfrm>
          <a:off x="6972300" y="606394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xdr:rowOff>
    </xdr:from>
    <xdr:to>
      <xdr:col>55</xdr:col>
      <xdr:colOff>50800</xdr:colOff>
      <xdr:row>35</xdr:row>
      <xdr:rowOff>102870</xdr:rowOff>
    </xdr:to>
    <xdr:sp macro="" textlink="">
      <xdr:nvSpPr>
        <xdr:cNvPr id="311" name="楕円 310"/>
        <xdr:cNvSpPr/>
      </xdr:nvSpPr>
      <xdr:spPr>
        <a:xfrm>
          <a:off x="10426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151147</xdr:rowOff>
    </xdr:from>
    <xdr:ext cx="534377" cy="259045"/>
    <xdr:sp macro="" textlink="">
      <xdr:nvSpPr>
        <xdr:cNvPr id="312" name="補助費等該当値テキスト"/>
        <xdr:cNvSpPr txBox="1"/>
      </xdr:nvSpPr>
      <xdr:spPr>
        <a:xfrm>
          <a:off x="10528300" y="5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89243</xdr:rowOff>
    </xdr:from>
    <xdr:to>
      <xdr:col>50</xdr:col>
      <xdr:colOff>165100</xdr:colOff>
      <xdr:row>35</xdr:row>
      <xdr:rowOff>19393</xdr:rowOff>
    </xdr:to>
    <xdr:sp macro="" textlink="">
      <xdr:nvSpPr>
        <xdr:cNvPr id="313" name="楕円 312"/>
        <xdr:cNvSpPr/>
      </xdr:nvSpPr>
      <xdr:spPr>
        <a:xfrm>
          <a:off x="9588500" y="5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10520</xdr:rowOff>
    </xdr:from>
    <xdr:ext cx="534377" cy="259045"/>
    <xdr:sp macro="" textlink="">
      <xdr:nvSpPr>
        <xdr:cNvPr id="314" name="テキスト ボックス 313"/>
        <xdr:cNvSpPr txBox="1"/>
      </xdr:nvSpPr>
      <xdr:spPr>
        <a:xfrm>
          <a:off x="9372111" y="6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131496</xdr:rowOff>
    </xdr:from>
    <xdr:to>
      <xdr:col>46</xdr:col>
      <xdr:colOff>38100</xdr:colOff>
      <xdr:row>35</xdr:row>
      <xdr:rowOff>61646</xdr:rowOff>
    </xdr:to>
    <xdr:sp macro="" textlink="">
      <xdr:nvSpPr>
        <xdr:cNvPr id="315" name="楕円 314"/>
        <xdr:cNvSpPr/>
      </xdr:nvSpPr>
      <xdr:spPr>
        <a:xfrm>
          <a:off x="8699500" y="59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52773</xdr:rowOff>
    </xdr:from>
    <xdr:ext cx="534377" cy="259045"/>
    <xdr:sp macro="" textlink="">
      <xdr:nvSpPr>
        <xdr:cNvPr id="316" name="テキスト ボックス 315"/>
        <xdr:cNvSpPr txBox="1"/>
      </xdr:nvSpPr>
      <xdr:spPr>
        <a:xfrm>
          <a:off x="8483111" y="60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41123</xdr:rowOff>
    </xdr:from>
    <xdr:to>
      <xdr:col>41</xdr:col>
      <xdr:colOff>101600</xdr:colOff>
      <xdr:row>35</xdr:row>
      <xdr:rowOff>142723</xdr:rowOff>
    </xdr:to>
    <xdr:sp macro="" textlink="">
      <xdr:nvSpPr>
        <xdr:cNvPr id="317" name="楕円 316"/>
        <xdr:cNvSpPr/>
      </xdr:nvSpPr>
      <xdr:spPr>
        <a:xfrm>
          <a:off x="7810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133850</xdr:rowOff>
    </xdr:from>
    <xdr:ext cx="534377" cy="259045"/>
    <xdr:sp macro="" textlink="">
      <xdr:nvSpPr>
        <xdr:cNvPr id="318" name="テキスト ボックス 317"/>
        <xdr:cNvSpPr txBox="1"/>
      </xdr:nvSpPr>
      <xdr:spPr>
        <a:xfrm>
          <a:off x="7594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12395</xdr:rowOff>
    </xdr:from>
    <xdr:to>
      <xdr:col>36</xdr:col>
      <xdr:colOff>165100</xdr:colOff>
      <xdr:row>35</xdr:row>
      <xdr:rowOff>113995</xdr:rowOff>
    </xdr:to>
    <xdr:sp macro="" textlink="">
      <xdr:nvSpPr>
        <xdr:cNvPr id="319" name="楕円 318"/>
        <xdr:cNvSpPr/>
      </xdr:nvSpPr>
      <xdr:spPr>
        <a:xfrm>
          <a:off x="6921500" y="6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105122</xdr:rowOff>
    </xdr:from>
    <xdr:ext cx="534377" cy="259045"/>
    <xdr:sp macro="" textlink="">
      <xdr:nvSpPr>
        <xdr:cNvPr id="320" name="テキスト ボックス 319"/>
        <xdr:cNvSpPr txBox="1"/>
      </xdr:nvSpPr>
      <xdr:spPr>
        <a:xfrm>
          <a:off x="6705111" y="61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168634</xdr:rowOff>
    </xdr:from>
    <xdr:to>
      <xdr:col>55</xdr:col>
      <xdr:colOff>0</xdr:colOff>
      <xdr:row>53</xdr:row>
      <xdr:rowOff>101981</xdr:rowOff>
    </xdr:to>
    <xdr:cxnSp macro="">
      <xdr:nvCxnSpPr>
        <xdr:cNvPr id="352" name="直線コネクタ 351"/>
        <xdr:cNvCxnSpPr/>
      </xdr:nvCxnSpPr>
      <xdr:spPr>
        <a:xfrm flipV="1">
          <a:off x="9639300" y="9084034"/>
          <a:ext cx="8382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152333</xdr:rowOff>
    </xdr:from>
    <xdr:ext cx="534377" cy="259045"/>
    <xdr:sp macro="" textlink="">
      <xdr:nvSpPr>
        <xdr:cNvPr id="353" name="普通建設事業費平均値テキスト"/>
        <xdr:cNvSpPr txBox="1"/>
      </xdr:nvSpPr>
      <xdr:spPr>
        <a:xfrm>
          <a:off x="10528300" y="906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103189</xdr:rowOff>
    </xdr:from>
    <xdr:to>
      <xdr:col>50</xdr:col>
      <xdr:colOff>114300</xdr:colOff>
      <xdr:row>53</xdr:row>
      <xdr:rowOff>101981</xdr:rowOff>
    </xdr:to>
    <xdr:cxnSp macro="">
      <xdr:nvCxnSpPr>
        <xdr:cNvPr id="355" name="直線コネクタ 354"/>
        <xdr:cNvCxnSpPr/>
      </xdr:nvCxnSpPr>
      <xdr:spPr>
        <a:xfrm>
          <a:off x="8750300" y="9018589"/>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103189</xdr:rowOff>
    </xdr:from>
    <xdr:to>
      <xdr:col>45</xdr:col>
      <xdr:colOff>177800</xdr:colOff>
      <xdr:row>52</xdr:row>
      <xdr:rowOff>168079</xdr:rowOff>
    </xdr:to>
    <xdr:cxnSp macro="">
      <xdr:nvCxnSpPr>
        <xdr:cNvPr id="358" name="直線コネクタ 357"/>
        <xdr:cNvCxnSpPr/>
      </xdr:nvCxnSpPr>
      <xdr:spPr>
        <a:xfrm flipV="1">
          <a:off x="7861300" y="9018589"/>
          <a:ext cx="889000" cy="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127808</xdr:rowOff>
    </xdr:from>
    <xdr:ext cx="534377" cy="259045"/>
    <xdr:sp macro="" textlink="">
      <xdr:nvSpPr>
        <xdr:cNvPr id="360" name="テキスト ボックス 359"/>
        <xdr:cNvSpPr txBox="1"/>
      </xdr:nvSpPr>
      <xdr:spPr>
        <a:xfrm>
          <a:off x="8483111" y="92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168079</xdr:rowOff>
    </xdr:from>
    <xdr:to>
      <xdr:col>41</xdr:col>
      <xdr:colOff>50800</xdr:colOff>
      <xdr:row>54</xdr:row>
      <xdr:rowOff>93327</xdr:rowOff>
    </xdr:to>
    <xdr:cxnSp macro="">
      <xdr:nvCxnSpPr>
        <xdr:cNvPr id="361" name="直線コネクタ 360"/>
        <xdr:cNvCxnSpPr/>
      </xdr:nvCxnSpPr>
      <xdr:spPr>
        <a:xfrm flipV="1">
          <a:off x="6972300" y="9083479"/>
          <a:ext cx="889000" cy="2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73140</xdr:rowOff>
    </xdr:from>
    <xdr:ext cx="534377" cy="259045"/>
    <xdr:sp macro="" textlink="">
      <xdr:nvSpPr>
        <xdr:cNvPr id="363" name="テキスト ボックス 362"/>
        <xdr:cNvSpPr txBox="1"/>
      </xdr:nvSpPr>
      <xdr:spPr>
        <a:xfrm>
          <a:off x="7594111" y="91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117834</xdr:rowOff>
    </xdr:from>
    <xdr:to>
      <xdr:col>55</xdr:col>
      <xdr:colOff>50800</xdr:colOff>
      <xdr:row>53</xdr:row>
      <xdr:rowOff>47984</xdr:rowOff>
    </xdr:to>
    <xdr:sp macro="" textlink="">
      <xdr:nvSpPr>
        <xdr:cNvPr id="371" name="楕円 370"/>
        <xdr:cNvSpPr/>
      </xdr:nvSpPr>
      <xdr:spPr>
        <a:xfrm>
          <a:off x="10426700" y="90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140711</xdr:rowOff>
    </xdr:from>
    <xdr:ext cx="534377" cy="259045"/>
    <xdr:sp macro="" textlink="">
      <xdr:nvSpPr>
        <xdr:cNvPr id="372" name="普通建設事業費該当値テキスト"/>
        <xdr:cNvSpPr txBox="1"/>
      </xdr:nvSpPr>
      <xdr:spPr>
        <a:xfrm>
          <a:off x="10528300" y="88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51181</xdr:rowOff>
    </xdr:from>
    <xdr:to>
      <xdr:col>50</xdr:col>
      <xdr:colOff>165100</xdr:colOff>
      <xdr:row>53</xdr:row>
      <xdr:rowOff>152781</xdr:rowOff>
    </xdr:to>
    <xdr:sp macro="" textlink="">
      <xdr:nvSpPr>
        <xdr:cNvPr id="373" name="楕円 372"/>
        <xdr:cNvSpPr/>
      </xdr:nvSpPr>
      <xdr:spPr>
        <a:xfrm>
          <a:off x="9588500" y="91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143908</xdr:rowOff>
    </xdr:from>
    <xdr:ext cx="534377" cy="259045"/>
    <xdr:sp macro="" textlink="">
      <xdr:nvSpPr>
        <xdr:cNvPr id="374" name="テキスト ボックス 373"/>
        <xdr:cNvSpPr txBox="1"/>
      </xdr:nvSpPr>
      <xdr:spPr>
        <a:xfrm>
          <a:off x="9372111" y="92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52389</xdr:rowOff>
    </xdr:from>
    <xdr:to>
      <xdr:col>46</xdr:col>
      <xdr:colOff>38100</xdr:colOff>
      <xdr:row>52</xdr:row>
      <xdr:rowOff>153989</xdr:rowOff>
    </xdr:to>
    <xdr:sp macro="" textlink="">
      <xdr:nvSpPr>
        <xdr:cNvPr id="375" name="楕円 374"/>
        <xdr:cNvSpPr/>
      </xdr:nvSpPr>
      <xdr:spPr>
        <a:xfrm>
          <a:off x="8699500" y="89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170516</xdr:rowOff>
    </xdr:from>
    <xdr:ext cx="534377" cy="259045"/>
    <xdr:sp macro="" textlink="">
      <xdr:nvSpPr>
        <xdr:cNvPr id="376" name="テキスト ボックス 375"/>
        <xdr:cNvSpPr txBox="1"/>
      </xdr:nvSpPr>
      <xdr:spPr>
        <a:xfrm>
          <a:off x="8483111" y="87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117279</xdr:rowOff>
    </xdr:from>
    <xdr:to>
      <xdr:col>41</xdr:col>
      <xdr:colOff>101600</xdr:colOff>
      <xdr:row>53</xdr:row>
      <xdr:rowOff>47429</xdr:rowOff>
    </xdr:to>
    <xdr:sp macro="" textlink="">
      <xdr:nvSpPr>
        <xdr:cNvPr id="377" name="楕円 376"/>
        <xdr:cNvSpPr/>
      </xdr:nvSpPr>
      <xdr:spPr>
        <a:xfrm>
          <a:off x="7810500" y="90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63956</xdr:rowOff>
    </xdr:from>
    <xdr:ext cx="534377" cy="259045"/>
    <xdr:sp macro="" textlink="">
      <xdr:nvSpPr>
        <xdr:cNvPr id="378" name="テキスト ボックス 377"/>
        <xdr:cNvSpPr txBox="1"/>
      </xdr:nvSpPr>
      <xdr:spPr>
        <a:xfrm>
          <a:off x="7594111" y="88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42527</xdr:rowOff>
    </xdr:from>
    <xdr:to>
      <xdr:col>36</xdr:col>
      <xdr:colOff>165100</xdr:colOff>
      <xdr:row>54</xdr:row>
      <xdr:rowOff>144127</xdr:rowOff>
    </xdr:to>
    <xdr:sp macro="" textlink="">
      <xdr:nvSpPr>
        <xdr:cNvPr id="379" name="楕円 378"/>
        <xdr:cNvSpPr/>
      </xdr:nvSpPr>
      <xdr:spPr>
        <a:xfrm>
          <a:off x="6921500" y="93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135254</xdr:rowOff>
    </xdr:from>
    <xdr:ext cx="534377" cy="259045"/>
    <xdr:sp macro="" textlink="">
      <xdr:nvSpPr>
        <xdr:cNvPr id="380" name="テキスト ボックス 379"/>
        <xdr:cNvSpPr txBox="1"/>
      </xdr:nvSpPr>
      <xdr:spPr>
        <a:xfrm>
          <a:off x="6705111" y="93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57313</xdr:rowOff>
    </xdr:from>
    <xdr:to>
      <xdr:col>55</xdr:col>
      <xdr:colOff>0</xdr:colOff>
      <xdr:row>75</xdr:row>
      <xdr:rowOff>135586</xdr:rowOff>
    </xdr:to>
    <xdr:cxnSp macro="">
      <xdr:nvCxnSpPr>
        <xdr:cNvPr id="407" name="直線コネクタ 406"/>
        <xdr:cNvCxnSpPr/>
      </xdr:nvCxnSpPr>
      <xdr:spPr>
        <a:xfrm flipV="1">
          <a:off x="9639300" y="12916063"/>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80538</xdr:rowOff>
    </xdr:from>
    <xdr:to>
      <xdr:col>50</xdr:col>
      <xdr:colOff>114300</xdr:colOff>
      <xdr:row>75</xdr:row>
      <xdr:rowOff>135586</xdr:rowOff>
    </xdr:to>
    <xdr:cxnSp macro="">
      <xdr:nvCxnSpPr>
        <xdr:cNvPr id="410" name="直線コネクタ 409"/>
        <xdr:cNvCxnSpPr/>
      </xdr:nvCxnSpPr>
      <xdr:spPr>
        <a:xfrm>
          <a:off x="8750300" y="12939288"/>
          <a:ext cx="889000" cy="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157714</xdr:rowOff>
    </xdr:from>
    <xdr:to>
      <xdr:col>45</xdr:col>
      <xdr:colOff>177800</xdr:colOff>
      <xdr:row>75</xdr:row>
      <xdr:rowOff>80538</xdr:rowOff>
    </xdr:to>
    <xdr:cxnSp macro="">
      <xdr:nvCxnSpPr>
        <xdr:cNvPr id="413" name="直線コネクタ 412"/>
        <xdr:cNvCxnSpPr/>
      </xdr:nvCxnSpPr>
      <xdr:spPr>
        <a:xfrm>
          <a:off x="7861300" y="12845014"/>
          <a:ext cx="889000" cy="9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6513</xdr:rowOff>
    </xdr:from>
    <xdr:to>
      <xdr:col>55</xdr:col>
      <xdr:colOff>50800</xdr:colOff>
      <xdr:row>75</xdr:row>
      <xdr:rowOff>108113</xdr:rowOff>
    </xdr:to>
    <xdr:sp macro="" textlink="">
      <xdr:nvSpPr>
        <xdr:cNvPr id="423" name="楕円 422"/>
        <xdr:cNvSpPr/>
      </xdr:nvSpPr>
      <xdr:spPr>
        <a:xfrm>
          <a:off x="104267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156390</xdr:rowOff>
    </xdr:from>
    <xdr:ext cx="534377" cy="259045"/>
    <xdr:sp macro="" textlink="">
      <xdr:nvSpPr>
        <xdr:cNvPr id="424" name="普通建設事業費 （ うち新規整備　）該当値テキスト"/>
        <xdr:cNvSpPr txBox="1"/>
      </xdr:nvSpPr>
      <xdr:spPr>
        <a:xfrm>
          <a:off x="10528300" y="128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84786</xdr:rowOff>
    </xdr:from>
    <xdr:to>
      <xdr:col>50</xdr:col>
      <xdr:colOff>165100</xdr:colOff>
      <xdr:row>76</xdr:row>
      <xdr:rowOff>14936</xdr:rowOff>
    </xdr:to>
    <xdr:sp macro="" textlink="">
      <xdr:nvSpPr>
        <xdr:cNvPr id="425" name="楕円 424"/>
        <xdr:cNvSpPr/>
      </xdr:nvSpPr>
      <xdr:spPr>
        <a:xfrm>
          <a:off x="9588500" y="12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6063</xdr:rowOff>
    </xdr:from>
    <xdr:ext cx="534377" cy="259045"/>
    <xdr:sp macro="" textlink="">
      <xdr:nvSpPr>
        <xdr:cNvPr id="426" name="テキスト ボックス 425"/>
        <xdr:cNvSpPr txBox="1"/>
      </xdr:nvSpPr>
      <xdr:spPr>
        <a:xfrm>
          <a:off x="9372111" y="13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29738</xdr:rowOff>
    </xdr:from>
    <xdr:to>
      <xdr:col>46</xdr:col>
      <xdr:colOff>38100</xdr:colOff>
      <xdr:row>75</xdr:row>
      <xdr:rowOff>131338</xdr:rowOff>
    </xdr:to>
    <xdr:sp macro="" textlink="">
      <xdr:nvSpPr>
        <xdr:cNvPr id="427" name="楕円 426"/>
        <xdr:cNvSpPr/>
      </xdr:nvSpPr>
      <xdr:spPr>
        <a:xfrm>
          <a:off x="8699500" y="128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122465</xdr:rowOff>
    </xdr:from>
    <xdr:ext cx="534377" cy="259045"/>
    <xdr:sp macro="" textlink="">
      <xdr:nvSpPr>
        <xdr:cNvPr id="428" name="テキスト ボックス 427"/>
        <xdr:cNvSpPr txBox="1"/>
      </xdr:nvSpPr>
      <xdr:spPr>
        <a:xfrm>
          <a:off x="8483111" y="129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106914</xdr:rowOff>
    </xdr:from>
    <xdr:to>
      <xdr:col>41</xdr:col>
      <xdr:colOff>101600</xdr:colOff>
      <xdr:row>75</xdr:row>
      <xdr:rowOff>37064</xdr:rowOff>
    </xdr:to>
    <xdr:sp macro="" textlink="">
      <xdr:nvSpPr>
        <xdr:cNvPr id="429" name="楕円 428"/>
        <xdr:cNvSpPr/>
      </xdr:nvSpPr>
      <xdr:spPr>
        <a:xfrm>
          <a:off x="7810500" y="127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28191</xdr:rowOff>
    </xdr:from>
    <xdr:ext cx="534377" cy="259045"/>
    <xdr:sp macro="" textlink="">
      <xdr:nvSpPr>
        <xdr:cNvPr id="430" name="テキスト ボックス 429"/>
        <xdr:cNvSpPr txBox="1"/>
      </xdr:nvSpPr>
      <xdr:spPr>
        <a:xfrm>
          <a:off x="7594111" y="128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83922</xdr:rowOff>
    </xdr:from>
    <xdr:to>
      <xdr:col>55</xdr:col>
      <xdr:colOff>0</xdr:colOff>
      <xdr:row>93</xdr:row>
      <xdr:rowOff>85979</xdr:rowOff>
    </xdr:to>
    <xdr:cxnSp macro="">
      <xdr:nvCxnSpPr>
        <xdr:cNvPr id="459" name="直線コネクタ 458"/>
        <xdr:cNvCxnSpPr/>
      </xdr:nvCxnSpPr>
      <xdr:spPr>
        <a:xfrm>
          <a:off x="9639300" y="16028772"/>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0"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83922</xdr:rowOff>
    </xdr:from>
    <xdr:to>
      <xdr:col>50</xdr:col>
      <xdr:colOff>114300</xdr:colOff>
      <xdr:row>94</xdr:row>
      <xdr:rowOff>37516</xdr:rowOff>
    </xdr:to>
    <xdr:cxnSp macro="">
      <xdr:nvCxnSpPr>
        <xdr:cNvPr id="462" name="直線コネクタ 461"/>
        <xdr:cNvCxnSpPr/>
      </xdr:nvCxnSpPr>
      <xdr:spPr>
        <a:xfrm flipV="1">
          <a:off x="8750300" y="16028772"/>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48261</xdr:rowOff>
    </xdr:from>
    <xdr:to>
      <xdr:col>45</xdr:col>
      <xdr:colOff>177800</xdr:colOff>
      <xdr:row>94</xdr:row>
      <xdr:rowOff>37516</xdr:rowOff>
    </xdr:to>
    <xdr:cxnSp macro="">
      <xdr:nvCxnSpPr>
        <xdr:cNvPr id="465" name="直線コネクタ 464"/>
        <xdr:cNvCxnSpPr/>
      </xdr:nvCxnSpPr>
      <xdr:spPr>
        <a:xfrm>
          <a:off x="7861300" y="15993111"/>
          <a:ext cx="889000" cy="1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35179</xdr:rowOff>
    </xdr:from>
    <xdr:to>
      <xdr:col>55</xdr:col>
      <xdr:colOff>50800</xdr:colOff>
      <xdr:row>93</xdr:row>
      <xdr:rowOff>136779</xdr:rowOff>
    </xdr:to>
    <xdr:sp macro="" textlink="">
      <xdr:nvSpPr>
        <xdr:cNvPr id="475" name="楕円 474"/>
        <xdr:cNvSpPr/>
      </xdr:nvSpPr>
      <xdr:spPr>
        <a:xfrm>
          <a:off x="10426700" y="159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58056</xdr:rowOff>
    </xdr:from>
    <xdr:ext cx="534377" cy="259045"/>
    <xdr:sp macro="" textlink="">
      <xdr:nvSpPr>
        <xdr:cNvPr id="476" name="普通建設事業費 （ うち更新整備　）該当値テキスト"/>
        <xdr:cNvSpPr txBox="1"/>
      </xdr:nvSpPr>
      <xdr:spPr>
        <a:xfrm>
          <a:off x="10528300" y="158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33122</xdr:rowOff>
    </xdr:from>
    <xdr:to>
      <xdr:col>50</xdr:col>
      <xdr:colOff>165100</xdr:colOff>
      <xdr:row>93</xdr:row>
      <xdr:rowOff>134722</xdr:rowOff>
    </xdr:to>
    <xdr:sp macro="" textlink="">
      <xdr:nvSpPr>
        <xdr:cNvPr id="477" name="楕円 476"/>
        <xdr:cNvSpPr/>
      </xdr:nvSpPr>
      <xdr:spPr>
        <a:xfrm>
          <a:off x="9588500" y="159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151249</xdr:rowOff>
    </xdr:from>
    <xdr:ext cx="534377" cy="259045"/>
    <xdr:sp macro="" textlink="">
      <xdr:nvSpPr>
        <xdr:cNvPr id="478" name="テキスト ボックス 477"/>
        <xdr:cNvSpPr txBox="1"/>
      </xdr:nvSpPr>
      <xdr:spPr>
        <a:xfrm>
          <a:off x="9372111" y="157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158166</xdr:rowOff>
    </xdr:from>
    <xdr:to>
      <xdr:col>46</xdr:col>
      <xdr:colOff>38100</xdr:colOff>
      <xdr:row>94</xdr:row>
      <xdr:rowOff>88316</xdr:rowOff>
    </xdr:to>
    <xdr:sp macro="" textlink="">
      <xdr:nvSpPr>
        <xdr:cNvPr id="479" name="楕円 478"/>
        <xdr:cNvSpPr/>
      </xdr:nvSpPr>
      <xdr:spPr>
        <a:xfrm>
          <a:off x="8699500" y="161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104843</xdr:rowOff>
    </xdr:from>
    <xdr:ext cx="534377" cy="259045"/>
    <xdr:sp macro="" textlink="">
      <xdr:nvSpPr>
        <xdr:cNvPr id="480" name="テキスト ボックス 479"/>
        <xdr:cNvSpPr txBox="1"/>
      </xdr:nvSpPr>
      <xdr:spPr>
        <a:xfrm>
          <a:off x="8483111" y="158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168911</xdr:rowOff>
    </xdr:from>
    <xdr:to>
      <xdr:col>41</xdr:col>
      <xdr:colOff>101600</xdr:colOff>
      <xdr:row>93</xdr:row>
      <xdr:rowOff>99061</xdr:rowOff>
    </xdr:to>
    <xdr:sp macro="" textlink="">
      <xdr:nvSpPr>
        <xdr:cNvPr id="481" name="楕円 480"/>
        <xdr:cNvSpPr/>
      </xdr:nvSpPr>
      <xdr:spPr>
        <a:xfrm>
          <a:off x="78105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115588</xdr:rowOff>
    </xdr:from>
    <xdr:ext cx="534377" cy="259045"/>
    <xdr:sp macro="" textlink="">
      <xdr:nvSpPr>
        <xdr:cNvPr id="482" name="テキスト ボックス 481"/>
        <xdr:cNvSpPr txBox="1"/>
      </xdr:nvSpPr>
      <xdr:spPr>
        <a:xfrm>
          <a:off x="7594111" y="157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15570</xdr:rowOff>
    </xdr:from>
    <xdr:to>
      <xdr:col>85</xdr:col>
      <xdr:colOff>127000</xdr:colOff>
      <xdr:row>38</xdr:row>
      <xdr:rowOff>19400</xdr:rowOff>
    </xdr:to>
    <xdr:cxnSp macro="">
      <xdr:nvCxnSpPr>
        <xdr:cNvPr id="507" name="直線コネクタ 506"/>
        <xdr:cNvCxnSpPr/>
      </xdr:nvCxnSpPr>
      <xdr:spPr>
        <a:xfrm>
          <a:off x="15481300" y="6530670"/>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10255</xdr:rowOff>
    </xdr:from>
    <xdr:to>
      <xdr:col>81</xdr:col>
      <xdr:colOff>50800</xdr:colOff>
      <xdr:row>38</xdr:row>
      <xdr:rowOff>15570</xdr:rowOff>
    </xdr:to>
    <xdr:cxnSp macro="">
      <xdr:nvCxnSpPr>
        <xdr:cNvPr id="510" name="直線コネクタ 509"/>
        <xdr:cNvCxnSpPr/>
      </xdr:nvCxnSpPr>
      <xdr:spPr>
        <a:xfrm>
          <a:off x="14592300" y="6525355"/>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10255</xdr:rowOff>
    </xdr:from>
    <xdr:to>
      <xdr:col>76</xdr:col>
      <xdr:colOff>114300</xdr:colOff>
      <xdr:row>38</xdr:row>
      <xdr:rowOff>14827</xdr:rowOff>
    </xdr:to>
    <xdr:cxnSp macro="">
      <xdr:nvCxnSpPr>
        <xdr:cNvPr id="513" name="直線コネクタ 512"/>
        <xdr:cNvCxnSpPr/>
      </xdr:nvCxnSpPr>
      <xdr:spPr>
        <a:xfrm flipV="1">
          <a:off x="13703300" y="65253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13056</xdr:rowOff>
    </xdr:from>
    <xdr:to>
      <xdr:col>71</xdr:col>
      <xdr:colOff>177800</xdr:colOff>
      <xdr:row>38</xdr:row>
      <xdr:rowOff>14827</xdr:rowOff>
    </xdr:to>
    <xdr:cxnSp macro="">
      <xdr:nvCxnSpPr>
        <xdr:cNvPr id="516" name="直線コネクタ 515"/>
        <xdr:cNvCxnSpPr/>
      </xdr:nvCxnSpPr>
      <xdr:spPr>
        <a:xfrm>
          <a:off x="12814300" y="652815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140049</xdr:rowOff>
    </xdr:from>
    <xdr:to>
      <xdr:col>85</xdr:col>
      <xdr:colOff>177800</xdr:colOff>
      <xdr:row>38</xdr:row>
      <xdr:rowOff>70199</xdr:rowOff>
    </xdr:to>
    <xdr:sp macro="" textlink="">
      <xdr:nvSpPr>
        <xdr:cNvPr id="526" name="楕円 525"/>
        <xdr:cNvSpPr/>
      </xdr:nvSpPr>
      <xdr:spPr>
        <a:xfrm>
          <a:off x="162687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136220</xdr:rowOff>
    </xdr:from>
    <xdr:to>
      <xdr:col>81</xdr:col>
      <xdr:colOff>101600</xdr:colOff>
      <xdr:row>38</xdr:row>
      <xdr:rowOff>66370</xdr:rowOff>
    </xdr:to>
    <xdr:sp macro="" textlink="">
      <xdr:nvSpPr>
        <xdr:cNvPr id="528" name="楕円 527"/>
        <xdr:cNvSpPr/>
      </xdr:nvSpPr>
      <xdr:spPr>
        <a:xfrm>
          <a:off x="15430500" y="64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57497</xdr:rowOff>
    </xdr:from>
    <xdr:ext cx="378565" cy="259045"/>
    <xdr:sp macro="" textlink="">
      <xdr:nvSpPr>
        <xdr:cNvPr id="529" name="テキスト ボックス 528"/>
        <xdr:cNvSpPr txBox="1"/>
      </xdr:nvSpPr>
      <xdr:spPr>
        <a:xfrm>
          <a:off x="15292017" y="65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130905</xdr:rowOff>
    </xdr:from>
    <xdr:to>
      <xdr:col>76</xdr:col>
      <xdr:colOff>165100</xdr:colOff>
      <xdr:row>38</xdr:row>
      <xdr:rowOff>61055</xdr:rowOff>
    </xdr:to>
    <xdr:sp macro="" textlink="">
      <xdr:nvSpPr>
        <xdr:cNvPr id="530" name="楕円 529"/>
        <xdr:cNvSpPr/>
      </xdr:nvSpPr>
      <xdr:spPr>
        <a:xfrm>
          <a:off x="14541500" y="6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52182</xdr:rowOff>
    </xdr:from>
    <xdr:ext cx="378565" cy="259045"/>
    <xdr:sp macro="" textlink="">
      <xdr:nvSpPr>
        <xdr:cNvPr id="531" name="テキスト ボックス 530"/>
        <xdr:cNvSpPr txBox="1"/>
      </xdr:nvSpPr>
      <xdr:spPr>
        <a:xfrm>
          <a:off x="14403017" y="656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135477</xdr:rowOff>
    </xdr:from>
    <xdr:to>
      <xdr:col>72</xdr:col>
      <xdr:colOff>38100</xdr:colOff>
      <xdr:row>38</xdr:row>
      <xdr:rowOff>65627</xdr:rowOff>
    </xdr:to>
    <xdr:sp macro="" textlink="">
      <xdr:nvSpPr>
        <xdr:cNvPr id="532" name="楕円 531"/>
        <xdr:cNvSpPr/>
      </xdr:nvSpPr>
      <xdr:spPr>
        <a:xfrm>
          <a:off x="13652500" y="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56754</xdr:rowOff>
    </xdr:from>
    <xdr:ext cx="378565" cy="259045"/>
    <xdr:sp macro="" textlink="">
      <xdr:nvSpPr>
        <xdr:cNvPr id="533" name="テキスト ボックス 532"/>
        <xdr:cNvSpPr txBox="1"/>
      </xdr:nvSpPr>
      <xdr:spPr>
        <a:xfrm>
          <a:off x="13514017" y="657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133706</xdr:rowOff>
    </xdr:from>
    <xdr:to>
      <xdr:col>67</xdr:col>
      <xdr:colOff>101600</xdr:colOff>
      <xdr:row>38</xdr:row>
      <xdr:rowOff>63856</xdr:rowOff>
    </xdr:to>
    <xdr:sp macro="" textlink="">
      <xdr:nvSpPr>
        <xdr:cNvPr id="534" name="楕円 533"/>
        <xdr:cNvSpPr/>
      </xdr:nvSpPr>
      <xdr:spPr>
        <a:xfrm>
          <a:off x="12763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54983</xdr:rowOff>
    </xdr:from>
    <xdr:ext cx="378565" cy="259045"/>
    <xdr:sp macro="" textlink="">
      <xdr:nvSpPr>
        <xdr:cNvPr id="535" name="テキスト ボックス 534"/>
        <xdr:cNvSpPr txBox="1"/>
      </xdr:nvSpPr>
      <xdr:spPr>
        <a:xfrm>
          <a:off x="12625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33720</xdr:rowOff>
    </xdr:from>
    <xdr:to>
      <xdr:col>85</xdr:col>
      <xdr:colOff>127000</xdr:colOff>
      <xdr:row>78</xdr:row>
      <xdr:rowOff>38911</xdr:rowOff>
    </xdr:to>
    <xdr:cxnSp macro="">
      <xdr:nvCxnSpPr>
        <xdr:cNvPr id="612" name="直線コネクタ 611"/>
        <xdr:cNvCxnSpPr/>
      </xdr:nvCxnSpPr>
      <xdr:spPr>
        <a:xfrm flipV="1">
          <a:off x="15481300" y="13406820"/>
          <a:ext cx="8382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168777</xdr:rowOff>
    </xdr:from>
    <xdr:to>
      <xdr:col>81</xdr:col>
      <xdr:colOff>50800</xdr:colOff>
      <xdr:row>78</xdr:row>
      <xdr:rowOff>38911</xdr:rowOff>
    </xdr:to>
    <xdr:cxnSp macro="">
      <xdr:nvCxnSpPr>
        <xdr:cNvPr id="615" name="直線コネクタ 614"/>
        <xdr:cNvCxnSpPr/>
      </xdr:nvCxnSpPr>
      <xdr:spPr>
        <a:xfrm>
          <a:off x="14592300" y="13370427"/>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118807</xdr:rowOff>
    </xdr:from>
    <xdr:to>
      <xdr:col>76</xdr:col>
      <xdr:colOff>114300</xdr:colOff>
      <xdr:row>77</xdr:row>
      <xdr:rowOff>168777</xdr:rowOff>
    </xdr:to>
    <xdr:cxnSp macro="">
      <xdr:nvCxnSpPr>
        <xdr:cNvPr id="618" name="直線コネクタ 617"/>
        <xdr:cNvCxnSpPr/>
      </xdr:nvCxnSpPr>
      <xdr:spPr>
        <a:xfrm>
          <a:off x="13703300" y="13320457"/>
          <a:ext cx="889000" cy="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111403</xdr:rowOff>
    </xdr:from>
    <xdr:ext cx="534377" cy="259045"/>
    <xdr:sp macro="" textlink="">
      <xdr:nvSpPr>
        <xdr:cNvPr id="620" name="テキスト ボックス 619"/>
        <xdr:cNvSpPr txBox="1"/>
      </xdr:nvSpPr>
      <xdr:spPr>
        <a:xfrm>
          <a:off x="14325111" y="127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68560</xdr:rowOff>
    </xdr:from>
    <xdr:to>
      <xdr:col>71</xdr:col>
      <xdr:colOff>177800</xdr:colOff>
      <xdr:row>77</xdr:row>
      <xdr:rowOff>118807</xdr:rowOff>
    </xdr:to>
    <xdr:cxnSp macro="">
      <xdr:nvCxnSpPr>
        <xdr:cNvPr id="621" name="直線コネクタ 620"/>
        <xdr:cNvCxnSpPr/>
      </xdr:nvCxnSpPr>
      <xdr:spPr>
        <a:xfrm>
          <a:off x="12814300" y="13270210"/>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119245</xdr:rowOff>
    </xdr:from>
    <xdr:ext cx="534377" cy="259045"/>
    <xdr:sp macro="" textlink="">
      <xdr:nvSpPr>
        <xdr:cNvPr id="623" name="テキスト ボックス 622"/>
        <xdr:cNvSpPr txBox="1"/>
      </xdr:nvSpPr>
      <xdr:spPr>
        <a:xfrm>
          <a:off x="13436111" y="128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154370</xdr:rowOff>
    </xdr:from>
    <xdr:to>
      <xdr:col>85</xdr:col>
      <xdr:colOff>177800</xdr:colOff>
      <xdr:row>78</xdr:row>
      <xdr:rowOff>84520</xdr:rowOff>
    </xdr:to>
    <xdr:sp macro="" textlink="">
      <xdr:nvSpPr>
        <xdr:cNvPr id="631" name="楕円 630"/>
        <xdr:cNvSpPr/>
      </xdr:nvSpPr>
      <xdr:spPr>
        <a:xfrm>
          <a:off x="162687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132797</xdr:rowOff>
    </xdr:from>
    <xdr:ext cx="534377" cy="259045"/>
    <xdr:sp macro="" textlink="">
      <xdr:nvSpPr>
        <xdr:cNvPr id="632" name="公債費該当値テキスト"/>
        <xdr:cNvSpPr txBox="1"/>
      </xdr:nvSpPr>
      <xdr:spPr>
        <a:xfrm>
          <a:off x="16370300" y="133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159561</xdr:rowOff>
    </xdr:from>
    <xdr:to>
      <xdr:col>81</xdr:col>
      <xdr:colOff>101600</xdr:colOff>
      <xdr:row>78</xdr:row>
      <xdr:rowOff>89711</xdr:rowOff>
    </xdr:to>
    <xdr:sp macro="" textlink="">
      <xdr:nvSpPr>
        <xdr:cNvPr id="633" name="楕円 632"/>
        <xdr:cNvSpPr/>
      </xdr:nvSpPr>
      <xdr:spPr>
        <a:xfrm>
          <a:off x="15430500" y="133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80838</xdr:rowOff>
    </xdr:from>
    <xdr:ext cx="534377" cy="259045"/>
    <xdr:sp macro="" textlink="">
      <xdr:nvSpPr>
        <xdr:cNvPr id="634" name="テキスト ボックス 633"/>
        <xdr:cNvSpPr txBox="1"/>
      </xdr:nvSpPr>
      <xdr:spPr>
        <a:xfrm>
          <a:off x="15214111" y="134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117977</xdr:rowOff>
    </xdr:from>
    <xdr:to>
      <xdr:col>76</xdr:col>
      <xdr:colOff>165100</xdr:colOff>
      <xdr:row>78</xdr:row>
      <xdr:rowOff>48127</xdr:rowOff>
    </xdr:to>
    <xdr:sp macro="" textlink="">
      <xdr:nvSpPr>
        <xdr:cNvPr id="635" name="楕円 634"/>
        <xdr:cNvSpPr/>
      </xdr:nvSpPr>
      <xdr:spPr>
        <a:xfrm>
          <a:off x="14541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39254</xdr:rowOff>
    </xdr:from>
    <xdr:ext cx="534377" cy="259045"/>
    <xdr:sp macro="" textlink="">
      <xdr:nvSpPr>
        <xdr:cNvPr id="636" name="テキスト ボックス 635"/>
        <xdr:cNvSpPr txBox="1"/>
      </xdr:nvSpPr>
      <xdr:spPr>
        <a:xfrm>
          <a:off x="14325111" y="134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68007</xdr:rowOff>
    </xdr:from>
    <xdr:to>
      <xdr:col>72</xdr:col>
      <xdr:colOff>38100</xdr:colOff>
      <xdr:row>77</xdr:row>
      <xdr:rowOff>169607</xdr:rowOff>
    </xdr:to>
    <xdr:sp macro="" textlink="">
      <xdr:nvSpPr>
        <xdr:cNvPr id="637" name="楕円 636"/>
        <xdr:cNvSpPr/>
      </xdr:nvSpPr>
      <xdr:spPr>
        <a:xfrm>
          <a:off x="13652500" y="132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160734</xdr:rowOff>
    </xdr:from>
    <xdr:ext cx="534377" cy="259045"/>
    <xdr:sp macro="" textlink="">
      <xdr:nvSpPr>
        <xdr:cNvPr id="638" name="テキスト ボックス 637"/>
        <xdr:cNvSpPr txBox="1"/>
      </xdr:nvSpPr>
      <xdr:spPr>
        <a:xfrm>
          <a:off x="13436111" y="1336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17760</xdr:rowOff>
    </xdr:from>
    <xdr:to>
      <xdr:col>67</xdr:col>
      <xdr:colOff>101600</xdr:colOff>
      <xdr:row>77</xdr:row>
      <xdr:rowOff>119360</xdr:rowOff>
    </xdr:to>
    <xdr:sp macro="" textlink="">
      <xdr:nvSpPr>
        <xdr:cNvPr id="639" name="楕円 638"/>
        <xdr:cNvSpPr/>
      </xdr:nvSpPr>
      <xdr:spPr>
        <a:xfrm>
          <a:off x="12763500" y="132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110487</xdr:rowOff>
    </xdr:from>
    <xdr:ext cx="534377" cy="259045"/>
    <xdr:sp macro="" textlink="">
      <xdr:nvSpPr>
        <xdr:cNvPr id="640" name="テキスト ボックス 639"/>
        <xdr:cNvSpPr txBox="1"/>
      </xdr:nvSpPr>
      <xdr:spPr>
        <a:xfrm>
          <a:off x="12547111" y="133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128270</xdr:rowOff>
    </xdr:from>
    <xdr:to>
      <xdr:col>85</xdr:col>
      <xdr:colOff>127000</xdr:colOff>
      <xdr:row>96</xdr:row>
      <xdr:rowOff>110592</xdr:rowOff>
    </xdr:to>
    <xdr:cxnSp macro="">
      <xdr:nvCxnSpPr>
        <xdr:cNvPr id="669" name="直線コネクタ 668"/>
        <xdr:cNvCxnSpPr/>
      </xdr:nvCxnSpPr>
      <xdr:spPr>
        <a:xfrm flipV="1">
          <a:off x="15481300" y="16244570"/>
          <a:ext cx="838200" cy="3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0"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110592</xdr:rowOff>
    </xdr:from>
    <xdr:to>
      <xdr:col>81</xdr:col>
      <xdr:colOff>50800</xdr:colOff>
      <xdr:row>97</xdr:row>
      <xdr:rowOff>44069</xdr:rowOff>
    </xdr:to>
    <xdr:cxnSp macro="">
      <xdr:nvCxnSpPr>
        <xdr:cNvPr id="672" name="直線コネクタ 671"/>
        <xdr:cNvCxnSpPr/>
      </xdr:nvCxnSpPr>
      <xdr:spPr>
        <a:xfrm flipV="1">
          <a:off x="14592300" y="16569792"/>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4" name="テキスト ボックス 673"/>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98476</xdr:rowOff>
    </xdr:from>
    <xdr:to>
      <xdr:col>76</xdr:col>
      <xdr:colOff>114300</xdr:colOff>
      <xdr:row>97</xdr:row>
      <xdr:rowOff>44069</xdr:rowOff>
    </xdr:to>
    <xdr:cxnSp macro="">
      <xdr:nvCxnSpPr>
        <xdr:cNvPr id="675" name="直線コネクタ 674"/>
        <xdr:cNvCxnSpPr/>
      </xdr:nvCxnSpPr>
      <xdr:spPr>
        <a:xfrm>
          <a:off x="13703300" y="1655767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150292</xdr:rowOff>
    </xdr:from>
    <xdr:to>
      <xdr:col>71</xdr:col>
      <xdr:colOff>177800</xdr:colOff>
      <xdr:row>96</xdr:row>
      <xdr:rowOff>98476</xdr:rowOff>
    </xdr:to>
    <xdr:cxnSp macro="">
      <xdr:nvCxnSpPr>
        <xdr:cNvPr id="678" name="直線コネクタ 677"/>
        <xdr:cNvCxnSpPr/>
      </xdr:nvCxnSpPr>
      <xdr:spPr>
        <a:xfrm>
          <a:off x="12814300" y="16438042"/>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0" name="テキスト ボックス 679"/>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77470</xdr:rowOff>
    </xdr:from>
    <xdr:to>
      <xdr:col>85</xdr:col>
      <xdr:colOff>177800</xdr:colOff>
      <xdr:row>95</xdr:row>
      <xdr:rowOff>7620</xdr:rowOff>
    </xdr:to>
    <xdr:sp macro="" textlink="">
      <xdr:nvSpPr>
        <xdr:cNvPr id="688" name="楕円 687"/>
        <xdr:cNvSpPr/>
      </xdr:nvSpPr>
      <xdr:spPr>
        <a:xfrm>
          <a:off x="16268700" y="161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100347</xdr:rowOff>
    </xdr:from>
    <xdr:ext cx="534377" cy="259045"/>
    <xdr:sp macro="" textlink="">
      <xdr:nvSpPr>
        <xdr:cNvPr id="689" name="積立金該当値テキスト"/>
        <xdr:cNvSpPr txBox="1"/>
      </xdr:nvSpPr>
      <xdr:spPr>
        <a:xfrm>
          <a:off x="16370300" y="160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59792</xdr:rowOff>
    </xdr:from>
    <xdr:to>
      <xdr:col>81</xdr:col>
      <xdr:colOff>101600</xdr:colOff>
      <xdr:row>96</xdr:row>
      <xdr:rowOff>161392</xdr:rowOff>
    </xdr:to>
    <xdr:sp macro="" textlink="">
      <xdr:nvSpPr>
        <xdr:cNvPr id="690" name="楕円 689"/>
        <xdr:cNvSpPr/>
      </xdr:nvSpPr>
      <xdr:spPr>
        <a:xfrm>
          <a:off x="154305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6469</xdr:rowOff>
    </xdr:from>
    <xdr:ext cx="469744" cy="259045"/>
    <xdr:sp macro="" textlink="">
      <xdr:nvSpPr>
        <xdr:cNvPr id="691" name="テキスト ボックス 690"/>
        <xdr:cNvSpPr txBox="1"/>
      </xdr:nvSpPr>
      <xdr:spPr>
        <a:xfrm>
          <a:off x="15246428" y="162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164719</xdr:rowOff>
    </xdr:from>
    <xdr:to>
      <xdr:col>76</xdr:col>
      <xdr:colOff>165100</xdr:colOff>
      <xdr:row>97</xdr:row>
      <xdr:rowOff>94869</xdr:rowOff>
    </xdr:to>
    <xdr:sp macro="" textlink="">
      <xdr:nvSpPr>
        <xdr:cNvPr id="692" name="楕円 691"/>
        <xdr:cNvSpPr/>
      </xdr:nvSpPr>
      <xdr:spPr>
        <a:xfrm>
          <a:off x="14541500" y="166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85996</xdr:rowOff>
    </xdr:from>
    <xdr:ext cx="469744" cy="259045"/>
    <xdr:sp macro="" textlink="">
      <xdr:nvSpPr>
        <xdr:cNvPr id="693" name="テキスト ボックス 692"/>
        <xdr:cNvSpPr txBox="1"/>
      </xdr:nvSpPr>
      <xdr:spPr>
        <a:xfrm>
          <a:off x="14357428" y="167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47676</xdr:rowOff>
    </xdr:from>
    <xdr:to>
      <xdr:col>72</xdr:col>
      <xdr:colOff>38100</xdr:colOff>
      <xdr:row>96</xdr:row>
      <xdr:rowOff>149276</xdr:rowOff>
    </xdr:to>
    <xdr:sp macro="" textlink="">
      <xdr:nvSpPr>
        <xdr:cNvPr id="694" name="楕円 693"/>
        <xdr:cNvSpPr/>
      </xdr:nvSpPr>
      <xdr:spPr>
        <a:xfrm>
          <a:off x="13652500" y="1650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165803</xdr:rowOff>
    </xdr:from>
    <xdr:ext cx="469744" cy="259045"/>
    <xdr:sp macro="" textlink="">
      <xdr:nvSpPr>
        <xdr:cNvPr id="695" name="テキスト ボックス 694"/>
        <xdr:cNvSpPr txBox="1"/>
      </xdr:nvSpPr>
      <xdr:spPr>
        <a:xfrm>
          <a:off x="13468428" y="1628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99492</xdr:rowOff>
    </xdr:from>
    <xdr:to>
      <xdr:col>67</xdr:col>
      <xdr:colOff>101600</xdr:colOff>
      <xdr:row>96</xdr:row>
      <xdr:rowOff>29642</xdr:rowOff>
    </xdr:to>
    <xdr:sp macro="" textlink="">
      <xdr:nvSpPr>
        <xdr:cNvPr id="696" name="楕円 695"/>
        <xdr:cNvSpPr/>
      </xdr:nvSpPr>
      <xdr:spPr>
        <a:xfrm>
          <a:off x="12763500" y="1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20769</xdr:rowOff>
    </xdr:from>
    <xdr:ext cx="469744" cy="259045"/>
    <xdr:sp macro="" textlink="">
      <xdr:nvSpPr>
        <xdr:cNvPr id="697" name="テキスト ボックス 696"/>
        <xdr:cNvSpPr txBox="1"/>
      </xdr:nvSpPr>
      <xdr:spPr>
        <a:xfrm>
          <a:off x="12579428" y="164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68018</xdr:rowOff>
    </xdr:from>
    <xdr:to>
      <xdr:col>116</xdr:col>
      <xdr:colOff>62864</xdr:colOff>
      <xdr:row>39</xdr:row>
      <xdr:rowOff>97736</xdr:rowOff>
    </xdr:to>
    <xdr:cxnSp macro="">
      <xdr:nvCxnSpPr>
        <xdr:cNvPr id="723" name="直線コネクタ 722"/>
        <xdr:cNvCxnSpPr/>
      </xdr:nvCxnSpPr>
      <xdr:spPr>
        <a:xfrm flipV="1">
          <a:off x="22159595" y="5554418"/>
          <a:ext cx="1269"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101563</xdr:rowOff>
    </xdr:from>
    <xdr:ext cx="249299" cy="259045"/>
    <xdr:sp macro="" textlink="">
      <xdr:nvSpPr>
        <xdr:cNvPr id="724" name="投資及び出資金最小値テキスト"/>
        <xdr:cNvSpPr txBox="1"/>
      </xdr:nvSpPr>
      <xdr:spPr>
        <a:xfrm>
          <a:off x="22212300" y="67881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97736</xdr:rowOff>
    </xdr:from>
    <xdr:to>
      <xdr:col>116</xdr:col>
      <xdr:colOff>152400</xdr:colOff>
      <xdr:row>39</xdr:row>
      <xdr:rowOff>97736</xdr:rowOff>
    </xdr:to>
    <xdr:cxnSp macro="">
      <xdr:nvCxnSpPr>
        <xdr:cNvPr id="725" name="直線コネクタ 724"/>
        <xdr:cNvCxnSpPr/>
      </xdr:nvCxnSpPr>
      <xdr:spPr>
        <a:xfrm>
          <a:off x="22072600" y="6784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14695</xdr:rowOff>
    </xdr:from>
    <xdr:ext cx="469744" cy="259045"/>
    <xdr:sp macro="" textlink="">
      <xdr:nvSpPr>
        <xdr:cNvPr id="726" name="投資及び出資金最大値テキスト"/>
        <xdr:cNvSpPr txBox="1"/>
      </xdr:nvSpPr>
      <xdr:spPr>
        <a:xfrm>
          <a:off x="22212300" y="53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68018</xdr:rowOff>
    </xdr:from>
    <xdr:to>
      <xdr:col>116</xdr:col>
      <xdr:colOff>152400</xdr:colOff>
      <xdr:row>32</xdr:row>
      <xdr:rowOff>68018</xdr:rowOff>
    </xdr:to>
    <xdr:cxnSp macro="">
      <xdr:nvCxnSpPr>
        <xdr:cNvPr id="727" name="直線コネクタ 726"/>
        <xdr:cNvCxnSpPr/>
      </xdr:nvCxnSpPr>
      <xdr:spPr>
        <a:xfrm>
          <a:off x="22072600" y="555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52669</xdr:rowOff>
    </xdr:from>
    <xdr:to>
      <xdr:col>116</xdr:col>
      <xdr:colOff>63500</xdr:colOff>
      <xdr:row>36</xdr:row>
      <xdr:rowOff>122229</xdr:rowOff>
    </xdr:to>
    <xdr:cxnSp macro="">
      <xdr:nvCxnSpPr>
        <xdr:cNvPr id="728" name="直線コネクタ 727"/>
        <xdr:cNvCxnSpPr/>
      </xdr:nvCxnSpPr>
      <xdr:spPr>
        <a:xfrm flipV="1">
          <a:off x="21323300" y="6224869"/>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5442</xdr:rowOff>
    </xdr:from>
    <xdr:ext cx="469744" cy="259045"/>
    <xdr:sp macro="" textlink="">
      <xdr:nvSpPr>
        <xdr:cNvPr id="729" name="投資及び出資金平均値テキスト"/>
        <xdr:cNvSpPr txBox="1"/>
      </xdr:nvSpPr>
      <xdr:spPr>
        <a:xfrm>
          <a:off x="22212300" y="6349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27015</xdr:rowOff>
    </xdr:from>
    <xdr:to>
      <xdr:col>116</xdr:col>
      <xdr:colOff>114300</xdr:colOff>
      <xdr:row>37</xdr:row>
      <xdr:rowOff>128615</xdr:rowOff>
    </xdr:to>
    <xdr:sp macro="" textlink="">
      <xdr:nvSpPr>
        <xdr:cNvPr id="730" name="フローチャート: 判断 729"/>
        <xdr:cNvSpPr/>
      </xdr:nvSpPr>
      <xdr:spPr>
        <a:xfrm>
          <a:off x="22110700" y="637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122229</xdr:rowOff>
    </xdr:from>
    <xdr:to>
      <xdr:col>111</xdr:col>
      <xdr:colOff>177800</xdr:colOff>
      <xdr:row>37</xdr:row>
      <xdr:rowOff>24257</xdr:rowOff>
    </xdr:to>
    <xdr:cxnSp macro="">
      <xdr:nvCxnSpPr>
        <xdr:cNvPr id="731" name="直線コネクタ 730"/>
        <xdr:cNvCxnSpPr/>
      </xdr:nvCxnSpPr>
      <xdr:spPr>
        <a:xfrm flipV="1">
          <a:off x="20434300" y="629442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169237</xdr:rowOff>
    </xdr:from>
    <xdr:to>
      <xdr:col>112</xdr:col>
      <xdr:colOff>38100</xdr:colOff>
      <xdr:row>37</xdr:row>
      <xdr:rowOff>99387</xdr:rowOff>
    </xdr:to>
    <xdr:sp macro="" textlink="">
      <xdr:nvSpPr>
        <xdr:cNvPr id="732" name="フローチャート: 判断 731"/>
        <xdr:cNvSpPr/>
      </xdr:nvSpPr>
      <xdr:spPr>
        <a:xfrm>
          <a:off x="21272500" y="634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90514</xdr:rowOff>
    </xdr:from>
    <xdr:ext cx="469744" cy="259045"/>
    <xdr:sp macro="" textlink="">
      <xdr:nvSpPr>
        <xdr:cNvPr id="733" name="テキスト ボックス 732"/>
        <xdr:cNvSpPr txBox="1"/>
      </xdr:nvSpPr>
      <xdr:spPr>
        <a:xfrm>
          <a:off x="21088428"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19195</xdr:rowOff>
    </xdr:from>
    <xdr:to>
      <xdr:col>107</xdr:col>
      <xdr:colOff>50800</xdr:colOff>
      <xdr:row>37</xdr:row>
      <xdr:rowOff>24257</xdr:rowOff>
    </xdr:to>
    <xdr:cxnSp macro="">
      <xdr:nvCxnSpPr>
        <xdr:cNvPr id="734" name="直線コネクタ 733"/>
        <xdr:cNvCxnSpPr/>
      </xdr:nvCxnSpPr>
      <xdr:spPr>
        <a:xfrm>
          <a:off x="19545300" y="636284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99677</xdr:rowOff>
    </xdr:from>
    <xdr:to>
      <xdr:col>107</xdr:col>
      <xdr:colOff>101600</xdr:colOff>
      <xdr:row>37</xdr:row>
      <xdr:rowOff>29827</xdr:rowOff>
    </xdr:to>
    <xdr:sp macro="" textlink="">
      <xdr:nvSpPr>
        <xdr:cNvPr id="735" name="フローチャート: 判断 734"/>
        <xdr:cNvSpPr/>
      </xdr:nvSpPr>
      <xdr:spPr>
        <a:xfrm>
          <a:off x="20383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46354</xdr:rowOff>
    </xdr:from>
    <xdr:ext cx="469744" cy="259045"/>
    <xdr:sp macro="" textlink="">
      <xdr:nvSpPr>
        <xdr:cNvPr id="736" name="テキスト ボックス 735"/>
        <xdr:cNvSpPr txBox="1"/>
      </xdr:nvSpPr>
      <xdr:spPr>
        <a:xfrm>
          <a:off x="20199428" y="60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8255</xdr:rowOff>
    </xdr:from>
    <xdr:to>
      <xdr:col>102</xdr:col>
      <xdr:colOff>114300</xdr:colOff>
      <xdr:row>37</xdr:row>
      <xdr:rowOff>19195</xdr:rowOff>
    </xdr:to>
    <xdr:cxnSp macro="">
      <xdr:nvCxnSpPr>
        <xdr:cNvPr id="737" name="直線コネクタ 736"/>
        <xdr:cNvCxnSpPr/>
      </xdr:nvCxnSpPr>
      <xdr:spPr>
        <a:xfrm>
          <a:off x="18656300" y="5323205"/>
          <a:ext cx="889000" cy="10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135763</xdr:rowOff>
    </xdr:from>
    <xdr:to>
      <xdr:col>102</xdr:col>
      <xdr:colOff>165100</xdr:colOff>
      <xdr:row>36</xdr:row>
      <xdr:rowOff>65913</xdr:rowOff>
    </xdr:to>
    <xdr:sp macro="" textlink="">
      <xdr:nvSpPr>
        <xdr:cNvPr id="738" name="フローチャート: 判断 737"/>
        <xdr:cNvSpPr/>
      </xdr:nvSpPr>
      <xdr:spPr>
        <a:xfrm>
          <a:off x="19494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82440</xdr:rowOff>
    </xdr:from>
    <xdr:ext cx="469744" cy="259045"/>
    <xdr:sp macro="" textlink="">
      <xdr:nvSpPr>
        <xdr:cNvPr id="739" name="テキスト ボックス 738"/>
        <xdr:cNvSpPr txBox="1"/>
      </xdr:nvSpPr>
      <xdr:spPr>
        <a:xfrm>
          <a:off x="19310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40" name="フローチャート: 判断 739"/>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170197</xdr:rowOff>
    </xdr:from>
    <xdr:ext cx="469744" cy="259045"/>
    <xdr:sp macro="" textlink="">
      <xdr:nvSpPr>
        <xdr:cNvPr id="741" name="テキスト ボックス 740"/>
        <xdr:cNvSpPr txBox="1"/>
      </xdr:nvSpPr>
      <xdr:spPr>
        <a:xfrm>
          <a:off x="18421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1869</xdr:rowOff>
    </xdr:from>
    <xdr:to>
      <xdr:col>116</xdr:col>
      <xdr:colOff>114300</xdr:colOff>
      <xdr:row>36</xdr:row>
      <xdr:rowOff>103469</xdr:rowOff>
    </xdr:to>
    <xdr:sp macro="" textlink="">
      <xdr:nvSpPr>
        <xdr:cNvPr id="747" name="楕円 746"/>
        <xdr:cNvSpPr/>
      </xdr:nvSpPr>
      <xdr:spPr>
        <a:xfrm>
          <a:off x="22110700" y="61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24746</xdr:rowOff>
    </xdr:from>
    <xdr:ext cx="469744" cy="259045"/>
    <xdr:sp macro="" textlink="">
      <xdr:nvSpPr>
        <xdr:cNvPr id="748" name="投資及び出資金該当値テキスト"/>
        <xdr:cNvSpPr txBox="1"/>
      </xdr:nvSpPr>
      <xdr:spPr>
        <a:xfrm>
          <a:off x="22212300" y="602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71429</xdr:rowOff>
    </xdr:from>
    <xdr:to>
      <xdr:col>112</xdr:col>
      <xdr:colOff>38100</xdr:colOff>
      <xdr:row>37</xdr:row>
      <xdr:rowOff>1579</xdr:rowOff>
    </xdr:to>
    <xdr:sp macro="" textlink="">
      <xdr:nvSpPr>
        <xdr:cNvPr id="749" name="楕円 748"/>
        <xdr:cNvSpPr/>
      </xdr:nvSpPr>
      <xdr:spPr>
        <a:xfrm>
          <a:off x="21272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18106</xdr:rowOff>
    </xdr:from>
    <xdr:ext cx="469744" cy="259045"/>
    <xdr:sp macro="" textlink="">
      <xdr:nvSpPr>
        <xdr:cNvPr id="750" name="テキスト ボックス 749"/>
        <xdr:cNvSpPr txBox="1"/>
      </xdr:nvSpPr>
      <xdr:spPr>
        <a:xfrm>
          <a:off x="21088428" y="601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144907</xdr:rowOff>
    </xdr:from>
    <xdr:to>
      <xdr:col>107</xdr:col>
      <xdr:colOff>101600</xdr:colOff>
      <xdr:row>37</xdr:row>
      <xdr:rowOff>75057</xdr:rowOff>
    </xdr:to>
    <xdr:sp macro="" textlink="">
      <xdr:nvSpPr>
        <xdr:cNvPr id="751" name="楕円 750"/>
        <xdr:cNvSpPr/>
      </xdr:nvSpPr>
      <xdr:spPr>
        <a:xfrm>
          <a:off x="20383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66184</xdr:rowOff>
    </xdr:from>
    <xdr:ext cx="469744" cy="259045"/>
    <xdr:sp macro="" textlink="">
      <xdr:nvSpPr>
        <xdr:cNvPr id="752" name="テキスト ボックス 751"/>
        <xdr:cNvSpPr txBox="1"/>
      </xdr:nvSpPr>
      <xdr:spPr>
        <a:xfrm>
          <a:off x="20199428" y="640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139845</xdr:rowOff>
    </xdr:from>
    <xdr:to>
      <xdr:col>102</xdr:col>
      <xdr:colOff>165100</xdr:colOff>
      <xdr:row>37</xdr:row>
      <xdr:rowOff>69995</xdr:rowOff>
    </xdr:to>
    <xdr:sp macro="" textlink="">
      <xdr:nvSpPr>
        <xdr:cNvPr id="753" name="楕円 752"/>
        <xdr:cNvSpPr/>
      </xdr:nvSpPr>
      <xdr:spPr>
        <a:xfrm>
          <a:off x="19494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61122</xdr:rowOff>
    </xdr:from>
    <xdr:ext cx="469744" cy="259045"/>
    <xdr:sp macro="" textlink="">
      <xdr:nvSpPr>
        <xdr:cNvPr id="754" name="テキスト ボックス 753"/>
        <xdr:cNvSpPr txBox="1"/>
      </xdr:nvSpPr>
      <xdr:spPr>
        <a:xfrm>
          <a:off x="19310428"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128905</xdr:rowOff>
    </xdr:from>
    <xdr:to>
      <xdr:col>98</xdr:col>
      <xdr:colOff>38100</xdr:colOff>
      <xdr:row>31</xdr:row>
      <xdr:rowOff>59055</xdr:rowOff>
    </xdr:to>
    <xdr:sp macro="" textlink="">
      <xdr:nvSpPr>
        <xdr:cNvPr id="755" name="楕円 754"/>
        <xdr:cNvSpPr/>
      </xdr:nvSpPr>
      <xdr:spPr>
        <a:xfrm>
          <a:off x="18605500" y="52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75582</xdr:rowOff>
    </xdr:from>
    <xdr:ext cx="469744" cy="259045"/>
    <xdr:sp macro="" textlink="">
      <xdr:nvSpPr>
        <xdr:cNvPr id="756" name="テキスト ボックス 755"/>
        <xdr:cNvSpPr txBox="1"/>
      </xdr:nvSpPr>
      <xdr:spPr>
        <a:xfrm>
          <a:off x="18421428" y="50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156707</xdr:rowOff>
    </xdr:from>
    <xdr:to>
      <xdr:col>116</xdr:col>
      <xdr:colOff>63500</xdr:colOff>
      <xdr:row>58</xdr:row>
      <xdr:rowOff>92860</xdr:rowOff>
    </xdr:to>
    <xdr:cxnSp macro="">
      <xdr:nvCxnSpPr>
        <xdr:cNvPr id="783" name="直線コネクタ 782"/>
        <xdr:cNvCxnSpPr/>
      </xdr:nvCxnSpPr>
      <xdr:spPr>
        <a:xfrm flipV="1">
          <a:off x="21323300" y="9929357"/>
          <a:ext cx="838200" cy="10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71143</xdr:rowOff>
    </xdr:from>
    <xdr:to>
      <xdr:col>111</xdr:col>
      <xdr:colOff>177800</xdr:colOff>
      <xdr:row>58</xdr:row>
      <xdr:rowOff>92860</xdr:rowOff>
    </xdr:to>
    <xdr:cxnSp macro="">
      <xdr:nvCxnSpPr>
        <xdr:cNvPr id="786" name="直線コネクタ 785"/>
        <xdr:cNvCxnSpPr/>
      </xdr:nvCxnSpPr>
      <xdr:spPr>
        <a:xfrm>
          <a:off x="20434300" y="1001524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9284</xdr:rowOff>
    </xdr:from>
    <xdr:to>
      <xdr:col>107</xdr:col>
      <xdr:colOff>50800</xdr:colOff>
      <xdr:row>58</xdr:row>
      <xdr:rowOff>71143</xdr:rowOff>
    </xdr:to>
    <xdr:cxnSp macro="">
      <xdr:nvCxnSpPr>
        <xdr:cNvPr id="789" name="直線コネクタ 788"/>
        <xdr:cNvCxnSpPr/>
      </xdr:nvCxnSpPr>
      <xdr:spPr>
        <a:xfrm>
          <a:off x="19545300" y="9610484"/>
          <a:ext cx="889000" cy="40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9284</xdr:rowOff>
    </xdr:from>
    <xdr:to>
      <xdr:col>102</xdr:col>
      <xdr:colOff>114300</xdr:colOff>
      <xdr:row>58</xdr:row>
      <xdr:rowOff>131013</xdr:rowOff>
    </xdr:to>
    <xdr:cxnSp macro="">
      <xdr:nvCxnSpPr>
        <xdr:cNvPr id="792" name="直線コネクタ 791"/>
        <xdr:cNvCxnSpPr/>
      </xdr:nvCxnSpPr>
      <xdr:spPr>
        <a:xfrm flipV="1">
          <a:off x="18656300" y="9610484"/>
          <a:ext cx="889000" cy="4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105907</xdr:rowOff>
    </xdr:from>
    <xdr:to>
      <xdr:col>116</xdr:col>
      <xdr:colOff>114300</xdr:colOff>
      <xdr:row>58</xdr:row>
      <xdr:rowOff>36057</xdr:rowOff>
    </xdr:to>
    <xdr:sp macro="" textlink="">
      <xdr:nvSpPr>
        <xdr:cNvPr id="802" name="楕円 801"/>
        <xdr:cNvSpPr/>
      </xdr:nvSpPr>
      <xdr:spPr>
        <a:xfrm>
          <a:off x="221107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84334</xdr:rowOff>
    </xdr:from>
    <xdr:ext cx="469744" cy="259045"/>
    <xdr:sp macro="" textlink="">
      <xdr:nvSpPr>
        <xdr:cNvPr id="803" name="貸付金該当値テキスト"/>
        <xdr:cNvSpPr txBox="1"/>
      </xdr:nvSpPr>
      <xdr:spPr>
        <a:xfrm>
          <a:off x="22212300" y="985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42060</xdr:rowOff>
    </xdr:from>
    <xdr:to>
      <xdr:col>112</xdr:col>
      <xdr:colOff>38100</xdr:colOff>
      <xdr:row>58</xdr:row>
      <xdr:rowOff>143660</xdr:rowOff>
    </xdr:to>
    <xdr:sp macro="" textlink="">
      <xdr:nvSpPr>
        <xdr:cNvPr id="804" name="楕円 803"/>
        <xdr:cNvSpPr/>
      </xdr:nvSpPr>
      <xdr:spPr>
        <a:xfrm>
          <a:off x="212725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134787</xdr:rowOff>
    </xdr:from>
    <xdr:ext cx="469744" cy="259045"/>
    <xdr:sp macro="" textlink="">
      <xdr:nvSpPr>
        <xdr:cNvPr id="805" name="テキスト ボックス 804"/>
        <xdr:cNvSpPr txBox="1"/>
      </xdr:nvSpPr>
      <xdr:spPr>
        <a:xfrm>
          <a:off x="21088428" y="10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20343</xdr:rowOff>
    </xdr:from>
    <xdr:to>
      <xdr:col>107</xdr:col>
      <xdr:colOff>101600</xdr:colOff>
      <xdr:row>58</xdr:row>
      <xdr:rowOff>121943</xdr:rowOff>
    </xdr:to>
    <xdr:sp macro="" textlink="">
      <xdr:nvSpPr>
        <xdr:cNvPr id="806" name="楕円 805"/>
        <xdr:cNvSpPr/>
      </xdr:nvSpPr>
      <xdr:spPr>
        <a:xfrm>
          <a:off x="20383500" y="9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113070</xdr:rowOff>
    </xdr:from>
    <xdr:ext cx="469744" cy="259045"/>
    <xdr:sp macro="" textlink="">
      <xdr:nvSpPr>
        <xdr:cNvPr id="807" name="テキスト ボックス 806"/>
        <xdr:cNvSpPr txBox="1"/>
      </xdr:nvSpPr>
      <xdr:spPr>
        <a:xfrm>
          <a:off x="20199428" y="100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129934</xdr:rowOff>
    </xdr:from>
    <xdr:to>
      <xdr:col>102</xdr:col>
      <xdr:colOff>165100</xdr:colOff>
      <xdr:row>56</xdr:row>
      <xdr:rowOff>60084</xdr:rowOff>
    </xdr:to>
    <xdr:sp macro="" textlink="">
      <xdr:nvSpPr>
        <xdr:cNvPr id="808" name="楕円 807"/>
        <xdr:cNvSpPr/>
      </xdr:nvSpPr>
      <xdr:spPr>
        <a:xfrm>
          <a:off x="194945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51211</xdr:rowOff>
    </xdr:from>
    <xdr:ext cx="534377" cy="259045"/>
    <xdr:sp macro="" textlink="">
      <xdr:nvSpPr>
        <xdr:cNvPr id="809" name="テキスト ボックス 808"/>
        <xdr:cNvSpPr txBox="1"/>
      </xdr:nvSpPr>
      <xdr:spPr>
        <a:xfrm>
          <a:off x="19278111" y="96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80213</xdr:rowOff>
    </xdr:from>
    <xdr:to>
      <xdr:col>98</xdr:col>
      <xdr:colOff>38100</xdr:colOff>
      <xdr:row>59</xdr:row>
      <xdr:rowOff>10363</xdr:rowOff>
    </xdr:to>
    <xdr:sp macro="" textlink="">
      <xdr:nvSpPr>
        <xdr:cNvPr id="810" name="楕円 809"/>
        <xdr:cNvSpPr/>
      </xdr:nvSpPr>
      <xdr:spPr>
        <a:xfrm>
          <a:off x="18605500" y="100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1490</xdr:rowOff>
    </xdr:from>
    <xdr:ext cx="378565" cy="259045"/>
    <xdr:sp macro="" textlink="">
      <xdr:nvSpPr>
        <xdr:cNvPr id="811" name="テキスト ボックス 810"/>
        <xdr:cNvSpPr txBox="1"/>
      </xdr:nvSpPr>
      <xdr:spPr>
        <a:xfrm>
          <a:off x="18467017" y="1011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75509</xdr:rowOff>
    </xdr:from>
    <xdr:to>
      <xdr:col>116</xdr:col>
      <xdr:colOff>63500</xdr:colOff>
      <xdr:row>75</xdr:row>
      <xdr:rowOff>51140</xdr:rowOff>
    </xdr:to>
    <xdr:cxnSp macro="">
      <xdr:nvCxnSpPr>
        <xdr:cNvPr id="839" name="直線コネクタ 838"/>
        <xdr:cNvCxnSpPr/>
      </xdr:nvCxnSpPr>
      <xdr:spPr>
        <a:xfrm>
          <a:off x="21323300" y="12762809"/>
          <a:ext cx="8382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75509</xdr:rowOff>
    </xdr:from>
    <xdr:to>
      <xdr:col>111</xdr:col>
      <xdr:colOff>177800</xdr:colOff>
      <xdr:row>74</xdr:row>
      <xdr:rowOff>144363</xdr:rowOff>
    </xdr:to>
    <xdr:cxnSp macro="">
      <xdr:nvCxnSpPr>
        <xdr:cNvPr id="842" name="直線コネクタ 841"/>
        <xdr:cNvCxnSpPr/>
      </xdr:nvCxnSpPr>
      <xdr:spPr>
        <a:xfrm flipV="1">
          <a:off x="20434300" y="1276280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33494</xdr:rowOff>
    </xdr:from>
    <xdr:ext cx="534377" cy="259045"/>
    <xdr:sp macro="" textlink="">
      <xdr:nvSpPr>
        <xdr:cNvPr id="844" name="テキスト ボックス 843"/>
        <xdr:cNvSpPr txBox="1"/>
      </xdr:nvSpPr>
      <xdr:spPr>
        <a:xfrm>
          <a:off x="21056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144363</xdr:rowOff>
    </xdr:from>
    <xdr:to>
      <xdr:col>107</xdr:col>
      <xdr:colOff>50800</xdr:colOff>
      <xdr:row>76</xdr:row>
      <xdr:rowOff>13284</xdr:rowOff>
    </xdr:to>
    <xdr:cxnSp macro="">
      <xdr:nvCxnSpPr>
        <xdr:cNvPr id="845" name="直線コネクタ 844"/>
        <xdr:cNvCxnSpPr/>
      </xdr:nvCxnSpPr>
      <xdr:spPr>
        <a:xfrm flipV="1">
          <a:off x="19545300" y="12831663"/>
          <a:ext cx="889000" cy="2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109662</xdr:rowOff>
    </xdr:from>
    <xdr:to>
      <xdr:col>102</xdr:col>
      <xdr:colOff>114300</xdr:colOff>
      <xdr:row>76</xdr:row>
      <xdr:rowOff>13284</xdr:rowOff>
    </xdr:to>
    <xdr:cxnSp macro="">
      <xdr:nvCxnSpPr>
        <xdr:cNvPr id="848" name="直線コネクタ 847"/>
        <xdr:cNvCxnSpPr/>
      </xdr:nvCxnSpPr>
      <xdr:spPr>
        <a:xfrm>
          <a:off x="18656300" y="12968412"/>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340</xdr:rowOff>
    </xdr:from>
    <xdr:to>
      <xdr:col>116</xdr:col>
      <xdr:colOff>114300</xdr:colOff>
      <xdr:row>75</xdr:row>
      <xdr:rowOff>101940</xdr:rowOff>
    </xdr:to>
    <xdr:sp macro="" textlink="">
      <xdr:nvSpPr>
        <xdr:cNvPr id="858" name="楕円 857"/>
        <xdr:cNvSpPr/>
      </xdr:nvSpPr>
      <xdr:spPr>
        <a:xfrm>
          <a:off x="221107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150217</xdr:rowOff>
    </xdr:from>
    <xdr:ext cx="534377" cy="259045"/>
    <xdr:sp macro="" textlink="">
      <xdr:nvSpPr>
        <xdr:cNvPr id="859" name="繰出金該当値テキスト"/>
        <xdr:cNvSpPr txBox="1"/>
      </xdr:nvSpPr>
      <xdr:spPr>
        <a:xfrm>
          <a:off x="22212300" y="12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24709</xdr:rowOff>
    </xdr:from>
    <xdr:to>
      <xdr:col>112</xdr:col>
      <xdr:colOff>38100</xdr:colOff>
      <xdr:row>74</xdr:row>
      <xdr:rowOff>126309</xdr:rowOff>
    </xdr:to>
    <xdr:sp macro="" textlink="">
      <xdr:nvSpPr>
        <xdr:cNvPr id="860" name="楕円 859"/>
        <xdr:cNvSpPr/>
      </xdr:nvSpPr>
      <xdr:spPr>
        <a:xfrm>
          <a:off x="21272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142836</xdr:rowOff>
    </xdr:from>
    <xdr:ext cx="534377" cy="259045"/>
    <xdr:sp macro="" textlink="">
      <xdr:nvSpPr>
        <xdr:cNvPr id="861" name="テキスト ボックス 860"/>
        <xdr:cNvSpPr txBox="1"/>
      </xdr:nvSpPr>
      <xdr:spPr>
        <a:xfrm>
          <a:off x="21056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93563</xdr:rowOff>
    </xdr:from>
    <xdr:to>
      <xdr:col>107</xdr:col>
      <xdr:colOff>101600</xdr:colOff>
      <xdr:row>75</xdr:row>
      <xdr:rowOff>23713</xdr:rowOff>
    </xdr:to>
    <xdr:sp macro="" textlink="">
      <xdr:nvSpPr>
        <xdr:cNvPr id="862" name="楕円 861"/>
        <xdr:cNvSpPr/>
      </xdr:nvSpPr>
      <xdr:spPr>
        <a:xfrm>
          <a:off x="20383500" y="127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14840</xdr:rowOff>
    </xdr:from>
    <xdr:ext cx="534377" cy="259045"/>
    <xdr:sp macro="" textlink="">
      <xdr:nvSpPr>
        <xdr:cNvPr id="863" name="テキスト ボックス 862"/>
        <xdr:cNvSpPr txBox="1"/>
      </xdr:nvSpPr>
      <xdr:spPr>
        <a:xfrm>
          <a:off x="20167111" y="128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133934</xdr:rowOff>
    </xdr:from>
    <xdr:to>
      <xdr:col>102</xdr:col>
      <xdr:colOff>165100</xdr:colOff>
      <xdr:row>76</xdr:row>
      <xdr:rowOff>64084</xdr:rowOff>
    </xdr:to>
    <xdr:sp macro="" textlink="">
      <xdr:nvSpPr>
        <xdr:cNvPr id="864" name="楕円 863"/>
        <xdr:cNvSpPr/>
      </xdr:nvSpPr>
      <xdr:spPr>
        <a:xfrm>
          <a:off x="19494500" y="129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55211</xdr:rowOff>
    </xdr:from>
    <xdr:ext cx="534377" cy="259045"/>
    <xdr:sp macro="" textlink="">
      <xdr:nvSpPr>
        <xdr:cNvPr id="865" name="テキスト ボックス 864"/>
        <xdr:cNvSpPr txBox="1"/>
      </xdr:nvSpPr>
      <xdr:spPr>
        <a:xfrm>
          <a:off x="19278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58862</xdr:rowOff>
    </xdr:from>
    <xdr:to>
      <xdr:col>98</xdr:col>
      <xdr:colOff>38100</xdr:colOff>
      <xdr:row>75</xdr:row>
      <xdr:rowOff>160462</xdr:rowOff>
    </xdr:to>
    <xdr:sp macro="" textlink="">
      <xdr:nvSpPr>
        <xdr:cNvPr id="866" name="楕円 865"/>
        <xdr:cNvSpPr/>
      </xdr:nvSpPr>
      <xdr:spPr>
        <a:xfrm>
          <a:off x="18605500" y="12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151589</xdr:rowOff>
    </xdr:from>
    <xdr:ext cx="534377" cy="259045"/>
    <xdr:sp macro="" textlink="">
      <xdr:nvSpPr>
        <xdr:cNvPr id="867" name="テキスト ボックス 866"/>
        <xdr:cNvSpPr txBox="1"/>
      </xdr:nvSpPr>
      <xdr:spPr>
        <a:xfrm>
          <a:off x="18389111" y="130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人件費の増は、県費負担教職員の権限移譲に伴い給与費負担が増加したことによるものです。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普通建設事業費（更新整備）については、小学校及び中学校施設における耐震改修工事を引き続き行っており、類似団体と比べコストが高くなっています。</a:t>
          </a:r>
        </a:p>
        <a:p>
          <a:r>
            <a:rPr kumimoji="1" lang="ja-JP" altLang="en-US" sz="1300">
              <a:latin typeface="ＭＳ Ｐゴシック" panose="020B0600070205080204" pitchFamily="50" charset="-128"/>
              <a:ea typeface="ＭＳ Ｐゴシック" panose="020B0600070205080204" pitchFamily="50" charset="-128"/>
            </a:rPr>
            <a:t>　また、過去の借金返済のための公債費については、平成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年度のピーク以後は借入抑制等や平成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月以前に借り入れた金利</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％以上の公的資金については、平成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年間に限って認めた「補償金なし」の繰上償還を積極的に進めたことなどにより類似団体と比べ低い状況となっています。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年度に予定する本庁舎整備事業のため、平成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年度から庁舎整備基金に積立を開始したため増加しています。</a:t>
          </a:r>
        </a:p>
        <a:p>
          <a:r>
            <a:rPr kumimoji="1" lang="ja-JP" altLang="en-US" sz="1300">
              <a:latin typeface="ＭＳ Ｐゴシック" panose="020B0600070205080204" pitchFamily="50" charset="-128"/>
              <a:ea typeface="ＭＳ Ｐゴシック" panose="020B0600070205080204" pitchFamily="50" charset="-128"/>
            </a:rPr>
            <a:t>　貸付金については、平成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年度は地方独立行政法人へ移行した岡山市立総合医療センターの建設に係る起債（転貸債）を地方独立行政法人法（第</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項）の定めにより、貸付金として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百万円の支出があり大幅な増となりました。平成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年度は、土地開発公社への貸付金の増により増加しましたが、類似団体と比べると低い状況にあります。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709,188
697,158
789.95
329,341,694
318,358,083
7,651,619
193,596,215
320,722,249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27033</xdr:rowOff>
    </xdr:from>
    <xdr:to>
      <xdr:col>24</xdr:col>
      <xdr:colOff>63500</xdr:colOff>
      <xdr:row>32</xdr:row>
      <xdr:rowOff>31931</xdr:rowOff>
    </xdr:to>
    <xdr:cxnSp macro="">
      <xdr:nvCxnSpPr>
        <xdr:cNvPr id="63" name="直線コネクタ 62"/>
        <xdr:cNvCxnSpPr/>
      </xdr:nvCxnSpPr>
      <xdr:spPr>
        <a:xfrm flipV="1">
          <a:off x="3797300" y="55134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10704</xdr:rowOff>
    </xdr:from>
    <xdr:to>
      <xdr:col>19</xdr:col>
      <xdr:colOff>177800</xdr:colOff>
      <xdr:row>32</xdr:row>
      <xdr:rowOff>31931</xdr:rowOff>
    </xdr:to>
    <xdr:cxnSp macro="">
      <xdr:nvCxnSpPr>
        <xdr:cNvPr id="66" name="直線コネクタ 65"/>
        <xdr:cNvCxnSpPr/>
      </xdr:nvCxnSpPr>
      <xdr:spPr>
        <a:xfrm>
          <a:off x="2908300" y="5154204"/>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10704</xdr:rowOff>
    </xdr:from>
    <xdr:to>
      <xdr:col>15</xdr:col>
      <xdr:colOff>50800</xdr:colOff>
      <xdr:row>30</xdr:row>
      <xdr:rowOff>152763</xdr:rowOff>
    </xdr:to>
    <xdr:cxnSp macro="">
      <xdr:nvCxnSpPr>
        <xdr:cNvPr id="69" name="直線コネクタ 68"/>
        <xdr:cNvCxnSpPr/>
      </xdr:nvCxnSpPr>
      <xdr:spPr>
        <a:xfrm flipV="1">
          <a:off x="2019300" y="515420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152763</xdr:rowOff>
    </xdr:from>
    <xdr:to>
      <xdr:col>10</xdr:col>
      <xdr:colOff>114300</xdr:colOff>
      <xdr:row>31</xdr:row>
      <xdr:rowOff>62956</xdr:rowOff>
    </xdr:to>
    <xdr:cxnSp macro="">
      <xdr:nvCxnSpPr>
        <xdr:cNvPr id="72" name="直線コネクタ 71"/>
        <xdr:cNvCxnSpPr/>
      </xdr:nvCxnSpPr>
      <xdr:spPr>
        <a:xfrm flipV="1">
          <a:off x="1130300" y="52962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147683</xdr:rowOff>
    </xdr:from>
    <xdr:to>
      <xdr:col>24</xdr:col>
      <xdr:colOff>114300</xdr:colOff>
      <xdr:row>32</xdr:row>
      <xdr:rowOff>77833</xdr:rowOff>
    </xdr:to>
    <xdr:sp macro="" textlink="">
      <xdr:nvSpPr>
        <xdr:cNvPr id="82" name="楕円 81"/>
        <xdr:cNvSpPr/>
      </xdr:nvSpPr>
      <xdr:spPr>
        <a:xfrm>
          <a:off x="45847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170560</xdr:rowOff>
    </xdr:from>
    <xdr:ext cx="469744" cy="259045"/>
    <xdr:sp macro="" textlink="">
      <xdr:nvSpPr>
        <xdr:cNvPr id="83" name="議会費該当値テキスト"/>
        <xdr:cNvSpPr txBox="1"/>
      </xdr:nvSpPr>
      <xdr:spPr>
        <a:xfrm>
          <a:off x="4686300" y="53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152581</xdr:rowOff>
    </xdr:from>
    <xdr:to>
      <xdr:col>20</xdr:col>
      <xdr:colOff>38100</xdr:colOff>
      <xdr:row>32</xdr:row>
      <xdr:rowOff>82731</xdr:rowOff>
    </xdr:to>
    <xdr:sp macro="" textlink="">
      <xdr:nvSpPr>
        <xdr:cNvPr id="84" name="楕円 83"/>
        <xdr:cNvSpPr/>
      </xdr:nvSpPr>
      <xdr:spPr>
        <a:xfrm>
          <a:off x="3746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99258</xdr:rowOff>
    </xdr:from>
    <xdr:ext cx="469744" cy="259045"/>
    <xdr:sp macro="" textlink="">
      <xdr:nvSpPr>
        <xdr:cNvPr id="85" name="テキスト ボックス 84"/>
        <xdr:cNvSpPr txBox="1"/>
      </xdr:nvSpPr>
      <xdr:spPr>
        <a:xfrm>
          <a:off x="3562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131354</xdr:rowOff>
    </xdr:from>
    <xdr:to>
      <xdr:col>15</xdr:col>
      <xdr:colOff>101600</xdr:colOff>
      <xdr:row>30</xdr:row>
      <xdr:rowOff>61504</xdr:rowOff>
    </xdr:to>
    <xdr:sp macro="" textlink="">
      <xdr:nvSpPr>
        <xdr:cNvPr id="86" name="楕円 85"/>
        <xdr:cNvSpPr/>
      </xdr:nvSpPr>
      <xdr:spPr>
        <a:xfrm>
          <a:off x="2857500" y="51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78031</xdr:rowOff>
    </xdr:from>
    <xdr:ext cx="469744" cy="259045"/>
    <xdr:sp macro="" textlink="">
      <xdr:nvSpPr>
        <xdr:cNvPr id="87" name="テキスト ボックス 86"/>
        <xdr:cNvSpPr txBox="1"/>
      </xdr:nvSpPr>
      <xdr:spPr>
        <a:xfrm>
          <a:off x="2673428" y="487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101963</xdr:rowOff>
    </xdr:from>
    <xdr:to>
      <xdr:col>10</xdr:col>
      <xdr:colOff>165100</xdr:colOff>
      <xdr:row>31</xdr:row>
      <xdr:rowOff>32113</xdr:rowOff>
    </xdr:to>
    <xdr:sp macro="" textlink="">
      <xdr:nvSpPr>
        <xdr:cNvPr id="88" name="楕円 87"/>
        <xdr:cNvSpPr/>
      </xdr:nvSpPr>
      <xdr:spPr>
        <a:xfrm>
          <a:off x="1968500" y="52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48640</xdr:rowOff>
    </xdr:from>
    <xdr:ext cx="469744" cy="259045"/>
    <xdr:sp macro="" textlink="">
      <xdr:nvSpPr>
        <xdr:cNvPr id="89" name="テキスト ボックス 88"/>
        <xdr:cNvSpPr txBox="1"/>
      </xdr:nvSpPr>
      <xdr:spPr>
        <a:xfrm>
          <a:off x="1784428" y="50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12156</xdr:rowOff>
    </xdr:from>
    <xdr:to>
      <xdr:col>6</xdr:col>
      <xdr:colOff>38100</xdr:colOff>
      <xdr:row>31</xdr:row>
      <xdr:rowOff>113756</xdr:rowOff>
    </xdr:to>
    <xdr:sp macro="" textlink="">
      <xdr:nvSpPr>
        <xdr:cNvPr id="90" name="楕円 89"/>
        <xdr:cNvSpPr/>
      </xdr:nvSpPr>
      <xdr:spPr>
        <a:xfrm>
          <a:off x="1079500" y="5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130283</xdr:rowOff>
    </xdr:from>
    <xdr:ext cx="469744" cy="259045"/>
    <xdr:sp macro="" textlink="">
      <xdr:nvSpPr>
        <xdr:cNvPr id="91" name="テキスト ボックス 90"/>
        <xdr:cNvSpPr txBox="1"/>
      </xdr:nvSpPr>
      <xdr:spPr>
        <a:xfrm>
          <a:off x="895428" y="51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146695</xdr:rowOff>
    </xdr:from>
    <xdr:to>
      <xdr:col>24</xdr:col>
      <xdr:colOff>63500</xdr:colOff>
      <xdr:row>55</xdr:row>
      <xdr:rowOff>52146</xdr:rowOff>
    </xdr:to>
    <xdr:cxnSp macro="">
      <xdr:nvCxnSpPr>
        <xdr:cNvPr id="119" name="直線コネクタ 118"/>
        <xdr:cNvCxnSpPr/>
      </xdr:nvCxnSpPr>
      <xdr:spPr>
        <a:xfrm flipV="1">
          <a:off x="3797300" y="9233545"/>
          <a:ext cx="838200" cy="24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52146</xdr:rowOff>
    </xdr:from>
    <xdr:to>
      <xdr:col>19</xdr:col>
      <xdr:colOff>177800</xdr:colOff>
      <xdr:row>55</xdr:row>
      <xdr:rowOff>96495</xdr:rowOff>
    </xdr:to>
    <xdr:cxnSp macro="">
      <xdr:nvCxnSpPr>
        <xdr:cNvPr id="122" name="直線コネクタ 121"/>
        <xdr:cNvCxnSpPr/>
      </xdr:nvCxnSpPr>
      <xdr:spPr>
        <a:xfrm flipV="1">
          <a:off x="2908300" y="9481896"/>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134671</xdr:rowOff>
    </xdr:from>
    <xdr:to>
      <xdr:col>15</xdr:col>
      <xdr:colOff>50800</xdr:colOff>
      <xdr:row>55</xdr:row>
      <xdr:rowOff>96495</xdr:rowOff>
    </xdr:to>
    <xdr:cxnSp macro="">
      <xdr:nvCxnSpPr>
        <xdr:cNvPr id="125" name="直線コネクタ 124"/>
        <xdr:cNvCxnSpPr/>
      </xdr:nvCxnSpPr>
      <xdr:spPr>
        <a:xfrm>
          <a:off x="2019300" y="9392971"/>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134671</xdr:rowOff>
    </xdr:from>
    <xdr:to>
      <xdr:col>10</xdr:col>
      <xdr:colOff>114300</xdr:colOff>
      <xdr:row>55</xdr:row>
      <xdr:rowOff>95580</xdr:rowOff>
    </xdr:to>
    <xdr:cxnSp macro="">
      <xdr:nvCxnSpPr>
        <xdr:cNvPr id="128" name="直線コネクタ 127"/>
        <xdr:cNvCxnSpPr/>
      </xdr:nvCxnSpPr>
      <xdr:spPr>
        <a:xfrm flipV="1">
          <a:off x="1130300" y="9392971"/>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95895</xdr:rowOff>
    </xdr:from>
    <xdr:to>
      <xdr:col>24</xdr:col>
      <xdr:colOff>114300</xdr:colOff>
      <xdr:row>54</xdr:row>
      <xdr:rowOff>26045</xdr:rowOff>
    </xdr:to>
    <xdr:sp macro="" textlink="">
      <xdr:nvSpPr>
        <xdr:cNvPr id="138" name="楕円 137"/>
        <xdr:cNvSpPr/>
      </xdr:nvSpPr>
      <xdr:spPr>
        <a:xfrm>
          <a:off x="4584700" y="91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118772</xdr:rowOff>
    </xdr:from>
    <xdr:ext cx="534377" cy="259045"/>
    <xdr:sp macro="" textlink="">
      <xdr:nvSpPr>
        <xdr:cNvPr id="139" name="総務費該当値テキスト"/>
        <xdr:cNvSpPr txBox="1"/>
      </xdr:nvSpPr>
      <xdr:spPr>
        <a:xfrm>
          <a:off x="4686300" y="90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1346</xdr:rowOff>
    </xdr:from>
    <xdr:to>
      <xdr:col>20</xdr:col>
      <xdr:colOff>38100</xdr:colOff>
      <xdr:row>55</xdr:row>
      <xdr:rowOff>102946</xdr:rowOff>
    </xdr:to>
    <xdr:sp macro="" textlink="">
      <xdr:nvSpPr>
        <xdr:cNvPr id="140" name="楕円 139"/>
        <xdr:cNvSpPr/>
      </xdr:nvSpPr>
      <xdr:spPr>
        <a:xfrm>
          <a:off x="3746500" y="94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119473</xdr:rowOff>
    </xdr:from>
    <xdr:ext cx="534377" cy="259045"/>
    <xdr:sp macro="" textlink="">
      <xdr:nvSpPr>
        <xdr:cNvPr id="141" name="テキスト ボックス 140"/>
        <xdr:cNvSpPr txBox="1"/>
      </xdr:nvSpPr>
      <xdr:spPr>
        <a:xfrm>
          <a:off x="3530111" y="920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45695</xdr:rowOff>
    </xdr:from>
    <xdr:to>
      <xdr:col>15</xdr:col>
      <xdr:colOff>101600</xdr:colOff>
      <xdr:row>55</xdr:row>
      <xdr:rowOff>147295</xdr:rowOff>
    </xdr:to>
    <xdr:sp macro="" textlink="">
      <xdr:nvSpPr>
        <xdr:cNvPr id="142" name="楕円 141"/>
        <xdr:cNvSpPr/>
      </xdr:nvSpPr>
      <xdr:spPr>
        <a:xfrm>
          <a:off x="2857500" y="94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138422</xdr:rowOff>
    </xdr:from>
    <xdr:ext cx="534377" cy="259045"/>
    <xdr:sp macro="" textlink="">
      <xdr:nvSpPr>
        <xdr:cNvPr id="143" name="テキスト ボックス 142"/>
        <xdr:cNvSpPr txBox="1"/>
      </xdr:nvSpPr>
      <xdr:spPr>
        <a:xfrm>
          <a:off x="2641111" y="956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83871</xdr:rowOff>
    </xdr:from>
    <xdr:to>
      <xdr:col>10</xdr:col>
      <xdr:colOff>165100</xdr:colOff>
      <xdr:row>55</xdr:row>
      <xdr:rowOff>14021</xdr:rowOff>
    </xdr:to>
    <xdr:sp macro="" textlink="">
      <xdr:nvSpPr>
        <xdr:cNvPr id="144" name="楕円 143"/>
        <xdr:cNvSpPr/>
      </xdr:nvSpPr>
      <xdr:spPr>
        <a:xfrm>
          <a:off x="1968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30548</xdr:rowOff>
    </xdr:from>
    <xdr:ext cx="534377" cy="259045"/>
    <xdr:sp macro="" textlink="">
      <xdr:nvSpPr>
        <xdr:cNvPr id="145" name="テキスト ボックス 144"/>
        <xdr:cNvSpPr txBox="1"/>
      </xdr:nvSpPr>
      <xdr:spPr>
        <a:xfrm>
          <a:off x="1752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44780</xdr:rowOff>
    </xdr:from>
    <xdr:to>
      <xdr:col>6</xdr:col>
      <xdr:colOff>38100</xdr:colOff>
      <xdr:row>55</xdr:row>
      <xdr:rowOff>146380</xdr:rowOff>
    </xdr:to>
    <xdr:sp macro="" textlink="">
      <xdr:nvSpPr>
        <xdr:cNvPr id="146" name="楕円 145"/>
        <xdr:cNvSpPr/>
      </xdr:nvSpPr>
      <xdr:spPr>
        <a:xfrm>
          <a:off x="1079500" y="94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137507</xdr:rowOff>
    </xdr:from>
    <xdr:ext cx="534377" cy="259045"/>
    <xdr:sp macro="" textlink="">
      <xdr:nvSpPr>
        <xdr:cNvPr id="147" name="テキスト ボックス 146"/>
        <xdr:cNvSpPr txBox="1"/>
      </xdr:nvSpPr>
      <xdr:spPr>
        <a:xfrm>
          <a:off x="863111" y="95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76378</xdr:rowOff>
    </xdr:from>
    <xdr:to>
      <xdr:col>24</xdr:col>
      <xdr:colOff>63500</xdr:colOff>
      <xdr:row>76</xdr:row>
      <xdr:rowOff>122620</xdr:rowOff>
    </xdr:to>
    <xdr:cxnSp macro="">
      <xdr:nvCxnSpPr>
        <xdr:cNvPr id="179" name="直線コネクタ 178"/>
        <xdr:cNvCxnSpPr/>
      </xdr:nvCxnSpPr>
      <xdr:spPr>
        <a:xfrm flipV="1">
          <a:off x="3797300" y="13106578"/>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122620</xdr:rowOff>
    </xdr:from>
    <xdr:to>
      <xdr:col>19</xdr:col>
      <xdr:colOff>177800</xdr:colOff>
      <xdr:row>76</xdr:row>
      <xdr:rowOff>164508</xdr:rowOff>
    </xdr:to>
    <xdr:cxnSp macro="">
      <xdr:nvCxnSpPr>
        <xdr:cNvPr id="182" name="直線コネクタ 181"/>
        <xdr:cNvCxnSpPr/>
      </xdr:nvCxnSpPr>
      <xdr:spPr>
        <a:xfrm flipV="1">
          <a:off x="2908300" y="13152820"/>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164508</xdr:rowOff>
    </xdr:from>
    <xdr:to>
      <xdr:col>15</xdr:col>
      <xdr:colOff>50800</xdr:colOff>
      <xdr:row>77</xdr:row>
      <xdr:rowOff>78468</xdr:rowOff>
    </xdr:to>
    <xdr:cxnSp macro="">
      <xdr:nvCxnSpPr>
        <xdr:cNvPr id="185" name="直線コネクタ 184"/>
        <xdr:cNvCxnSpPr/>
      </xdr:nvCxnSpPr>
      <xdr:spPr>
        <a:xfrm flipV="1">
          <a:off x="2019300" y="13194708"/>
          <a:ext cx="889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78468</xdr:rowOff>
    </xdr:from>
    <xdr:to>
      <xdr:col>10</xdr:col>
      <xdr:colOff>114300</xdr:colOff>
      <xdr:row>77</xdr:row>
      <xdr:rowOff>156029</xdr:rowOff>
    </xdr:to>
    <xdr:cxnSp macro="">
      <xdr:nvCxnSpPr>
        <xdr:cNvPr id="188" name="直線コネクタ 187"/>
        <xdr:cNvCxnSpPr/>
      </xdr:nvCxnSpPr>
      <xdr:spPr>
        <a:xfrm flipV="1">
          <a:off x="1130300" y="1328011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25578</xdr:rowOff>
    </xdr:from>
    <xdr:to>
      <xdr:col>24</xdr:col>
      <xdr:colOff>114300</xdr:colOff>
      <xdr:row>76</xdr:row>
      <xdr:rowOff>127178</xdr:rowOff>
    </xdr:to>
    <xdr:sp macro="" textlink="">
      <xdr:nvSpPr>
        <xdr:cNvPr id="198" name="楕円 197"/>
        <xdr:cNvSpPr/>
      </xdr:nvSpPr>
      <xdr:spPr>
        <a:xfrm>
          <a:off x="45847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4005</xdr:rowOff>
    </xdr:from>
    <xdr:ext cx="599010" cy="259045"/>
    <xdr:sp macro="" textlink="">
      <xdr:nvSpPr>
        <xdr:cNvPr id="199" name="民生費該当値テキスト"/>
        <xdr:cNvSpPr txBox="1"/>
      </xdr:nvSpPr>
      <xdr:spPr>
        <a:xfrm>
          <a:off x="4686300" y="1303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71820</xdr:rowOff>
    </xdr:from>
    <xdr:to>
      <xdr:col>20</xdr:col>
      <xdr:colOff>38100</xdr:colOff>
      <xdr:row>77</xdr:row>
      <xdr:rowOff>1970</xdr:rowOff>
    </xdr:to>
    <xdr:sp macro="" textlink="">
      <xdr:nvSpPr>
        <xdr:cNvPr id="200" name="楕円 199"/>
        <xdr:cNvSpPr/>
      </xdr:nvSpPr>
      <xdr:spPr>
        <a:xfrm>
          <a:off x="3746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164547</xdr:rowOff>
    </xdr:from>
    <xdr:ext cx="599010" cy="259045"/>
    <xdr:sp macro="" textlink="">
      <xdr:nvSpPr>
        <xdr:cNvPr id="201" name="テキスト ボックス 200"/>
        <xdr:cNvSpPr txBox="1"/>
      </xdr:nvSpPr>
      <xdr:spPr>
        <a:xfrm>
          <a:off x="3497795" y="1319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113708</xdr:rowOff>
    </xdr:from>
    <xdr:to>
      <xdr:col>15</xdr:col>
      <xdr:colOff>101600</xdr:colOff>
      <xdr:row>77</xdr:row>
      <xdr:rowOff>43858</xdr:rowOff>
    </xdr:to>
    <xdr:sp macro="" textlink="">
      <xdr:nvSpPr>
        <xdr:cNvPr id="202" name="楕円 201"/>
        <xdr:cNvSpPr/>
      </xdr:nvSpPr>
      <xdr:spPr>
        <a:xfrm>
          <a:off x="28575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34985</xdr:rowOff>
    </xdr:from>
    <xdr:ext cx="599010" cy="259045"/>
    <xdr:sp macro="" textlink="">
      <xdr:nvSpPr>
        <xdr:cNvPr id="203" name="テキスト ボックス 202"/>
        <xdr:cNvSpPr txBox="1"/>
      </xdr:nvSpPr>
      <xdr:spPr>
        <a:xfrm>
          <a:off x="2608795" y="1323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27668</xdr:rowOff>
    </xdr:from>
    <xdr:to>
      <xdr:col>10</xdr:col>
      <xdr:colOff>165100</xdr:colOff>
      <xdr:row>77</xdr:row>
      <xdr:rowOff>129268</xdr:rowOff>
    </xdr:to>
    <xdr:sp macro="" textlink="">
      <xdr:nvSpPr>
        <xdr:cNvPr id="204" name="楕円 203"/>
        <xdr:cNvSpPr/>
      </xdr:nvSpPr>
      <xdr:spPr>
        <a:xfrm>
          <a:off x="1968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120395</xdr:rowOff>
    </xdr:from>
    <xdr:ext cx="599010" cy="259045"/>
    <xdr:sp macro="" textlink="">
      <xdr:nvSpPr>
        <xdr:cNvPr id="205" name="テキスト ボックス 204"/>
        <xdr:cNvSpPr txBox="1"/>
      </xdr:nvSpPr>
      <xdr:spPr>
        <a:xfrm>
          <a:off x="1719795"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105229</xdr:rowOff>
    </xdr:from>
    <xdr:to>
      <xdr:col>6</xdr:col>
      <xdr:colOff>38100</xdr:colOff>
      <xdr:row>78</xdr:row>
      <xdr:rowOff>35379</xdr:rowOff>
    </xdr:to>
    <xdr:sp macro="" textlink="">
      <xdr:nvSpPr>
        <xdr:cNvPr id="206" name="楕円 205"/>
        <xdr:cNvSpPr/>
      </xdr:nvSpPr>
      <xdr:spPr>
        <a:xfrm>
          <a:off x="1079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26506</xdr:rowOff>
    </xdr:from>
    <xdr:ext cx="599010" cy="259045"/>
    <xdr:sp macro="" textlink="">
      <xdr:nvSpPr>
        <xdr:cNvPr id="207" name="テキスト ボックス 206"/>
        <xdr:cNvSpPr txBox="1"/>
      </xdr:nvSpPr>
      <xdr:spPr>
        <a:xfrm>
          <a:off x="830795" y="133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157172</xdr:rowOff>
    </xdr:from>
    <xdr:to>
      <xdr:col>24</xdr:col>
      <xdr:colOff>63500</xdr:colOff>
      <xdr:row>97</xdr:row>
      <xdr:rowOff>39377</xdr:rowOff>
    </xdr:to>
    <xdr:cxnSp macro="">
      <xdr:nvCxnSpPr>
        <xdr:cNvPr id="239" name="直線コネクタ 238"/>
        <xdr:cNvCxnSpPr/>
      </xdr:nvCxnSpPr>
      <xdr:spPr>
        <a:xfrm flipV="1">
          <a:off x="3797300" y="16616372"/>
          <a:ext cx="838200" cy="5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70172</xdr:rowOff>
    </xdr:from>
    <xdr:to>
      <xdr:col>19</xdr:col>
      <xdr:colOff>177800</xdr:colOff>
      <xdr:row>97</xdr:row>
      <xdr:rowOff>39377</xdr:rowOff>
    </xdr:to>
    <xdr:cxnSp macro="">
      <xdr:nvCxnSpPr>
        <xdr:cNvPr id="242" name="直線コネクタ 241"/>
        <xdr:cNvCxnSpPr/>
      </xdr:nvCxnSpPr>
      <xdr:spPr>
        <a:xfrm>
          <a:off x="2908300" y="16529372"/>
          <a:ext cx="889000" cy="1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122196</xdr:rowOff>
    </xdr:from>
    <xdr:to>
      <xdr:col>15</xdr:col>
      <xdr:colOff>50800</xdr:colOff>
      <xdr:row>96</xdr:row>
      <xdr:rowOff>70172</xdr:rowOff>
    </xdr:to>
    <xdr:cxnSp macro="">
      <xdr:nvCxnSpPr>
        <xdr:cNvPr id="245" name="直線コネクタ 244"/>
        <xdr:cNvCxnSpPr/>
      </xdr:nvCxnSpPr>
      <xdr:spPr>
        <a:xfrm>
          <a:off x="2019300" y="16067046"/>
          <a:ext cx="889000" cy="46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122196</xdr:rowOff>
    </xdr:from>
    <xdr:to>
      <xdr:col>10</xdr:col>
      <xdr:colOff>114300</xdr:colOff>
      <xdr:row>95</xdr:row>
      <xdr:rowOff>118701</xdr:rowOff>
    </xdr:to>
    <xdr:cxnSp macro="">
      <xdr:nvCxnSpPr>
        <xdr:cNvPr id="248" name="直線コネクタ 247"/>
        <xdr:cNvCxnSpPr/>
      </xdr:nvCxnSpPr>
      <xdr:spPr>
        <a:xfrm flipV="1">
          <a:off x="1130300" y="16067046"/>
          <a:ext cx="889000" cy="3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45088</xdr:rowOff>
    </xdr:from>
    <xdr:ext cx="534377" cy="259045"/>
    <xdr:sp macro="" textlink="">
      <xdr:nvSpPr>
        <xdr:cNvPr id="250" name="テキスト ボックス 249"/>
        <xdr:cNvSpPr txBox="1"/>
      </xdr:nvSpPr>
      <xdr:spPr>
        <a:xfrm>
          <a:off x="1752111" y="1667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106372</xdr:rowOff>
    </xdr:from>
    <xdr:to>
      <xdr:col>24</xdr:col>
      <xdr:colOff>114300</xdr:colOff>
      <xdr:row>97</xdr:row>
      <xdr:rowOff>36522</xdr:rowOff>
    </xdr:to>
    <xdr:sp macro="" textlink="">
      <xdr:nvSpPr>
        <xdr:cNvPr id="258" name="楕円 257"/>
        <xdr:cNvSpPr/>
      </xdr:nvSpPr>
      <xdr:spPr>
        <a:xfrm>
          <a:off x="4584700" y="165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129249</xdr:rowOff>
    </xdr:from>
    <xdr:ext cx="534377" cy="259045"/>
    <xdr:sp macro="" textlink="">
      <xdr:nvSpPr>
        <xdr:cNvPr id="259" name="衛生費該当値テキスト"/>
        <xdr:cNvSpPr txBox="1"/>
      </xdr:nvSpPr>
      <xdr:spPr>
        <a:xfrm>
          <a:off x="4686300" y="164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160027</xdr:rowOff>
    </xdr:from>
    <xdr:to>
      <xdr:col>20</xdr:col>
      <xdr:colOff>38100</xdr:colOff>
      <xdr:row>97</xdr:row>
      <xdr:rowOff>90177</xdr:rowOff>
    </xdr:to>
    <xdr:sp macro="" textlink="">
      <xdr:nvSpPr>
        <xdr:cNvPr id="260" name="楕円 259"/>
        <xdr:cNvSpPr/>
      </xdr:nvSpPr>
      <xdr:spPr>
        <a:xfrm>
          <a:off x="3746500" y="166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81304</xdr:rowOff>
    </xdr:from>
    <xdr:ext cx="534377" cy="259045"/>
    <xdr:sp macro="" textlink="">
      <xdr:nvSpPr>
        <xdr:cNvPr id="261" name="テキスト ボックス 260"/>
        <xdr:cNvSpPr txBox="1"/>
      </xdr:nvSpPr>
      <xdr:spPr>
        <a:xfrm>
          <a:off x="3530111" y="167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19372</xdr:rowOff>
    </xdr:from>
    <xdr:to>
      <xdr:col>15</xdr:col>
      <xdr:colOff>101600</xdr:colOff>
      <xdr:row>96</xdr:row>
      <xdr:rowOff>120972</xdr:rowOff>
    </xdr:to>
    <xdr:sp macro="" textlink="">
      <xdr:nvSpPr>
        <xdr:cNvPr id="262" name="楕円 261"/>
        <xdr:cNvSpPr/>
      </xdr:nvSpPr>
      <xdr:spPr>
        <a:xfrm>
          <a:off x="2857500" y="164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137499</xdr:rowOff>
    </xdr:from>
    <xdr:ext cx="534377" cy="259045"/>
    <xdr:sp macro="" textlink="">
      <xdr:nvSpPr>
        <xdr:cNvPr id="263" name="テキスト ボックス 262"/>
        <xdr:cNvSpPr txBox="1"/>
      </xdr:nvSpPr>
      <xdr:spPr>
        <a:xfrm>
          <a:off x="2641111" y="1625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71396</xdr:rowOff>
    </xdr:from>
    <xdr:to>
      <xdr:col>10</xdr:col>
      <xdr:colOff>165100</xdr:colOff>
      <xdr:row>94</xdr:row>
      <xdr:rowOff>1546</xdr:rowOff>
    </xdr:to>
    <xdr:sp macro="" textlink="">
      <xdr:nvSpPr>
        <xdr:cNvPr id="264" name="楕円 263"/>
        <xdr:cNvSpPr/>
      </xdr:nvSpPr>
      <xdr:spPr>
        <a:xfrm>
          <a:off x="1968500" y="160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18073</xdr:rowOff>
    </xdr:from>
    <xdr:ext cx="534377" cy="259045"/>
    <xdr:sp macro="" textlink="">
      <xdr:nvSpPr>
        <xdr:cNvPr id="265" name="テキスト ボックス 264"/>
        <xdr:cNvSpPr txBox="1"/>
      </xdr:nvSpPr>
      <xdr:spPr>
        <a:xfrm>
          <a:off x="1752111" y="157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67901</xdr:rowOff>
    </xdr:from>
    <xdr:to>
      <xdr:col>6</xdr:col>
      <xdr:colOff>38100</xdr:colOff>
      <xdr:row>95</xdr:row>
      <xdr:rowOff>169501</xdr:rowOff>
    </xdr:to>
    <xdr:sp macro="" textlink="">
      <xdr:nvSpPr>
        <xdr:cNvPr id="266" name="楕円 265"/>
        <xdr:cNvSpPr/>
      </xdr:nvSpPr>
      <xdr:spPr>
        <a:xfrm>
          <a:off x="1079500" y="163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14578</xdr:rowOff>
    </xdr:from>
    <xdr:ext cx="534377" cy="259045"/>
    <xdr:sp macro="" textlink="">
      <xdr:nvSpPr>
        <xdr:cNvPr id="267" name="テキスト ボックス 266"/>
        <xdr:cNvSpPr txBox="1"/>
      </xdr:nvSpPr>
      <xdr:spPr>
        <a:xfrm>
          <a:off x="863111" y="1613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37</xdr:row>
      <xdr:rowOff>122174</xdr:rowOff>
    </xdr:to>
    <xdr:cxnSp macro="">
      <xdr:nvCxnSpPr>
        <xdr:cNvPr id="296" name="直線コネクタ 295"/>
        <xdr:cNvCxnSpPr/>
      </xdr:nvCxnSpPr>
      <xdr:spPr>
        <a:xfrm>
          <a:off x="9639300" y="6227318"/>
          <a:ext cx="8382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38</xdr:row>
      <xdr:rowOff>2540</xdr:rowOff>
    </xdr:to>
    <xdr:cxnSp macro="">
      <xdr:nvCxnSpPr>
        <xdr:cNvPr id="299" name="直線コネクタ 298"/>
        <xdr:cNvCxnSpPr/>
      </xdr:nvCxnSpPr>
      <xdr:spPr>
        <a:xfrm flipV="1">
          <a:off x="8750300" y="6227318"/>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130556</xdr:rowOff>
    </xdr:from>
    <xdr:to>
      <xdr:col>45</xdr:col>
      <xdr:colOff>177800</xdr:colOff>
      <xdr:row>38</xdr:row>
      <xdr:rowOff>2540</xdr:rowOff>
    </xdr:to>
    <xdr:cxnSp macro="">
      <xdr:nvCxnSpPr>
        <xdr:cNvPr id="302" name="直線コネクタ 301"/>
        <xdr:cNvCxnSpPr/>
      </xdr:nvCxnSpPr>
      <xdr:spPr>
        <a:xfrm>
          <a:off x="7861300" y="6474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85598</xdr:rowOff>
    </xdr:from>
    <xdr:to>
      <xdr:col>41</xdr:col>
      <xdr:colOff>50800</xdr:colOff>
      <xdr:row>37</xdr:row>
      <xdr:rowOff>130556</xdr:rowOff>
    </xdr:to>
    <xdr:cxnSp macro="">
      <xdr:nvCxnSpPr>
        <xdr:cNvPr id="305" name="直線コネクタ 304"/>
        <xdr:cNvCxnSpPr/>
      </xdr:nvCxnSpPr>
      <xdr:spPr>
        <a:xfrm>
          <a:off x="6972300" y="642924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71374</xdr:rowOff>
    </xdr:from>
    <xdr:to>
      <xdr:col>55</xdr:col>
      <xdr:colOff>50800</xdr:colOff>
      <xdr:row>38</xdr:row>
      <xdr:rowOff>1524</xdr:rowOff>
    </xdr:to>
    <xdr:sp macro="" textlink="">
      <xdr:nvSpPr>
        <xdr:cNvPr id="315" name="楕円 314"/>
        <xdr:cNvSpPr/>
      </xdr:nvSpPr>
      <xdr:spPr>
        <a:xfrm>
          <a:off x="104267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49801</xdr:rowOff>
    </xdr:from>
    <xdr:ext cx="378565" cy="259045"/>
    <xdr:sp macro="" textlink="">
      <xdr:nvSpPr>
        <xdr:cNvPr id="316" name="労働費該当値テキスト"/>
        <xdr:cNvSpPr txBox="1"/>
      </xdr:nvSpPr>
      <xdr:spPr>
        <a:xfrm>
          <a:off x="10528300"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4318</xdr:rowOff>
    </xdr:from>
    <xdr:to>
      <xdr:col>50</xdr:col>
      <xdr:colOff>165100</xdr:colOff>
      <xdr:row>36</xdr:row>
      <xdr:rowOff>105918</xdr:rowOff>
    </xdr:to>
    <xdr:sp macro="" textlink="">
      <xdr:nvSpPr>
        <xdr:cNvPr id="317" name="楕円 316"/>
        <xdr:cNvSpPr/>
      </xdr:nvSpPr>
      <xdr:spPr>
        <a:xfrm>
          <a:off x="958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122445</xdr:rowOff>
    </xdr:from>
    <xdr:ext cx="378565" cy="259045"/>
    <xdr:sp macro="" textlink="">
      <xdr:nvSpPr>
        <xdr:cNvPr id="318" name="テキスト ボックス 317"/>
        <xdr:cNvSpPr txBox="1"/>
      </xdr:nvSpPr>
      <xdr:spPr>
        <a:xfrm>
          <a:off x="9450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123190</xdr:rowOff>
    </xdr:from>
    <xdr:to>
      <xdr:col>46</xdr:col>
      <xdr:colOff>38100</xdr:colOff>
      <xdr:row>38</xdr:row>
      <xdr:rowOff>53340</xdr:rowOff>
    </xdr:to>
    <xdr:sp macro="" textlink="">
      <xdr:nvSpPr>
        <xdr:cNvPr id="319" name="楕円 318"/>
        <xdr:cNvSpPr/>
      </xdr:nvSpPr>
      <xdr:spPr>
        <a:xfrm>
          <a:off x="869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44467</xdr:rowOff>
    </xdr:from>
    <xdr:ext cx="378565" cy="259045"/>
    <xdr:sp macro="" textlink="">
      <xdr:nvSpPr>
        <xdr:cNvPr id="320" name="テキスト ボックス 319"/>
        <xdr:cNvSpPr txBox="1"/>
      </xdr:nvSpPr>
      <xdr:spPr>
        <a:xfrm>
          <a:off x="856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79756</xdr:rowOff>
    </xdr:from>
    <xdr:to>
      <xdr:col>41</xdr:col>
      <xdr:colOff>101600</xdr:colOff>
      <xdr:row>38</xdr:row>
      <xdr:rowOff>9906</xdr:rowOff>
    </xdr:to>
    <xdr:sp macro="" textlink="">
      <xdr:nvSpPr>
        <xdr:cNvPr id="321" name="楕円 320"/>
        <xdr:cNvSpPr/>
      </xdr:nvSpPr>
      <xdr:spPr>
        <a:xfrm>
          <a:off x="7810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1033</xdr:rowOff>
    </xdr:from>
    <xdr:ext cx="378565" cy="259045"/>
    <xdr:sp macro="" textlink="">
      <xdr:nvSpPr>
        <xdr:cNvPr id="322" name="テキスト ボックス 321"/>
        <xdr:cNvSpPr txBox="1"/>
      </xdr:nvSpPr>
      <xdr:spPr>
        <a:xfrm>
          <a:off x="7672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34798</xdr:rowOff>
    </xdr:from>
    <xdr:to>
      <xdr:col>36</xdr:col>
      <xdr:colOff>165100</xdr:colOff>
      <xdr:row>37</xdr:row>
      <xdr:rowOff>136398</xdr:rowOff>
    </xdr:to>
    <xdr:sp macro="" textlink="">
      <xdr:nvSpPr>
        <xdr:cNvPr id="323" name="楕円 322"/>
        <xdr:cNvSpPr/>
      </xdr:nvSpPr>
      <xdr:spPr>
        <a:xfrm>
          <a:off x="6921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127525</xdr:rowOff>
    </xdr:from>
    <xdr:ext cx="378565" cy="259045"/>
    <xdr:sp macro="" textlink="">
      <xdr:nvSpPr>
        <xdr:cNvPr id="324" name="テキスト ボックス 323"/>
        <xdr:cNvSpPr txBox="1"/>
      </xdr:nvSpPr>
      <xdr:spPr>
        <a:xfrm>
          <a:off x="6783017" y="64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42164</xdr:rowOff>
    </xdr:from>
    <xdr:to>
      <xdr:col>55</xdr:col>
      <xdr:colOff>0</xdr:colOff>
      <xdr:row>52</xdr:row>
      <xdr:rowOff>68453</xdr:rowOff>
    </xdr:to>
    <xdr:cxnSp macro="">
      <xdr:nvCxnSpPr>
        <xdr:cNvPr id="353" name="直線コネクタ 352"/>
        <xdr:cNvCxnSpPr/>
      </xdr:nvCxnSpPr>
      <xdr:spPr>
        <a:xfrm>
          <a:off x="9639300" y="8786114"/>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28084</xdr:rowOff>
    </xdr:from>
    <xdr:ext cx="469744" cy="259045"/>
    <xdr:sp macro="" textlink="">
      <xdr:nvSpPr>
        <xdr:cNvPr id="354" name="農林水産業費平均値テキスト"/>
        <xdr:cNvSpPr txBox="1"/>
      </xdr:nvSpPr>
      <xdr:spPr>
        <a:xfrm>
          <a:off x="10528300" y="9800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42164</xdr:rowOff>
    </xdr:from>
    <xdr:to>
      <xdr:col>50</xdr:col>
      <xdr:colOff>114300</xdr:colOff>
      <xdr:row>52</xdr:row>
      <xdr:rowOff>119126</xdr:rowOff>
    </xdr:to>
    <xdr:cxnSp macro="">
      <xdr:nvCxnSpPr>
        <xdr:cNvPr id="356" name="直線コネクタ 355"/>
        <xdr:cNvCxnSpPr/>
      </xdr:nvCxnSpPr>
      <xdr:spPr>
        <a:xfrm flipV="1">
          <a:off x="8750300" y="8786114"/>
          <a:ext cx="889000" cy="2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139463</xdr:rowOff>
    </xdr:from>
    <xdr:ext cx="469744" cy="259045"/>
    <xdr:sp macro="" textlink="">
      <xdr:nvSpPr>
        <xdr:cNvPr id="358" name="テキスト ボックス 357"/>
        <xdr:cNvSpPr txBox="1"/>
      </xdr:nvSpPr>
      <xdr:spPr>
        <a:xfrm>
          <a:off x="9404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97536</xdr:rowOff>
    </xdr:from>
    <xdr:to>
      <xdr:col>45</xdr:col>
      <xdr:colOff>177800</xdr:colOff>
      <xdr:row>52</xdr:row>
      <xdr:rowOff>119126</xdr:rowOff>
    </xdr:to>
    <xdr:cxnSp macro="">
      <xdr:nvCxnSpPr>
        <xdr:cNvPr id="359" name="直線コネクタ 358"/>
        <xdr:cNvCxnSpPr/>
      </xdr:nvCxnSpPr>
      <xdr:spPr>
        <a:xfrm>
          <a:off x="7861300" y="9012936"/>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61" name="テキスト ボックス 360"/>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120523</xdr:rowOff>
    </xdr:from>
    <xdr:to>
      <xdr:col>41</xdr:col>
      <xdr:colOff>50800</xdr:colOff>
      <xdr:row>52</xdr:row>
      <xdr:rowOff>97536</xdr:rowOff>
    </xdr:to>
    <xdr:cxnSp macro="">
      <xdr:nvCxnSpPr>
        <xdr:cNvPr id="362" name="直線コネクタ 361"/>
        <xdr:cNvCxnSpPr/>
      </xdr:nvCxnSpPr>
      <xdr:spPr>
        <a:xfrm>
          <a:off x="6972300" y="8864473"/>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4" name="テキスト ボックス 363"/>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106824</xdr:rowOff>
    </xdr:from>
    <xdr:ext cx="469744" cy="259045"/>
    <xdr:sp macro="" textlink="">
      <xdr:nvSpPr>
        <xdr:cNvPr id="366" name="テキスト ボックス 365"/>
        <xdr:cNvSpPr txBox="1"/>
      </xdr:nvSpPr>
      <xdr:spPr>
        <a:xfrm>
          <a:off x="6737428"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17653</xdr:rowOff>
    </xdr:from>
    <xdr:to>
      <xdr:col>55</xdr:col>
      <xdr:colOff>50800</xdr:colOff>
      <xdr:row>52</xdr:row>
      <xdr:rowOff>119253</xdr:rowOff>
    </xdr:to>
    <xdr:sp macro="" textlink="">
      <xdr:nvSpPr>
        <xdr:cNvPr id="372" name="楕円 371"/>
        <xdr:cNvSpPr/>
      </xdr:nvSpPr>
      <xdr:spPr>
        <a:xfrm>
          <a:off x="104267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40530</xdr:rowOff>
    </xdr:from>
    <xdr:ext cx="469744" cy="259045"/>
    <xdr:sp macro="" textlink="">
      <xdr:nvSpPr>
        <xdr:cNvPr id="373" name="農林水産業費該当値テキスト"/>
        <xdr:cNvSpPr txBox="1"/>
      </xdr:nvSpPr>
      <xdr:spPr>
        <a:xfrm>
          <a:off x="10528300" y="878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162814</xdr:rowOff>
    </xdr:from>
    <xdr:to>
      <xdr:col>50</xdr:col>
      <xdr:colOff>165100</xdr:colOff>
      <xdr:row>51</xdr:row>
      <xdr:rowOff>92964</xdr:rowOff>
    </xdr:to>
    <xdr:sp macro="" textlink="">
      <xdr:nvSpPr>
        <xdr:cNvPr id="374" name="楕円 373"/>
        <xdr:cNvSpPr/>
      </xdr:nvSpPr>
      <xdr:spPr>
        <a:xfrm>
          <a:off x="9588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109491</xdr:rowOff>
    </xdr:from>
    <xdr:ext cx="534377" cy="259045"/>
    <xdr:sp macro="" textlink="">
      <xdr:nvSpPr>
        <xdr:cNvPr id="375" name="テキスト ボックス 374"/>
        <xdr:cNvSpPr txBox="1"/>
      </xdr:nvSpPr>
      <xdr:spPr>
        <a:xfrm>
          <a:off x="9372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68326</xdr:rowOff>
    </xdr:from>
    <xdr:to>
      <xdr:col>46</xdr:col>
      <xdr:colOff>38100</xdr:colOff>
      <xdr:row>52</xdr:row>
      <xdr:rowOff>169926</xdr:rowOff>
    </xdr:to>
    <xdr:sp macro="" textlink="">
      <xdr:nvSpPr>
        <xdr:cNvPr id="376" name="楕円 375"/>
        <xdr:cNvSpPr/>
      </xdr:nvSpPr>
      <xdr:spPr>
        <a:xfrm>
          <a:off x="86995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15003</xdr:rowOff>
    </xdr:from>
    <xdr:ext cx="469744" cy="259045"/>
    <xdr:sp macro="" textlink="">
      <xdr:nvSpPr>
        <xdr:cNvPr id="377" name="テキスト ボックス 376"/>
        <xdr:cNvSpPr txBox="1"/>
      </xdr:nvSpPr>
      <xdr:spPr>
        <a:xfrm>
          <a:off x="8515428" y="87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46736</xdr:rowOff>
    </xdr:from>
    <xdr:to>
      <xdr:col>41</xdr:col>
      <xdr:colOff>101600</xdr:colOff>
      <xdr:row>52</xdr:row>
      <xdr:rowOff>148336</xdr:rowOff>
    </xdr:to>
    <xdr:sp macro="" textlink="">
      <xdr:nvSpPr>
        <xdr:cNvPr id="378" name="楕円 377"/>
        <xdr:cNvSpPr/>
      </xdr:nvSpPr>
      <xdr:spPr>
        <a:xfrm>
          <a:off x="7810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164863</xdr:rowOff>
    </xdr:from>
    <xdr:ext cx="469744" cy="259045"/>
    <xdr:sp macro="" textlink="">
      <xdr:nvSpPr>
        <xdr:cNvPr id="379" name="テキスト ボックス 378"/>
        <xdr:cNvSpPr txBox="1"/>
      </xdr:nvSpPr>
      <xdr:spPr>
        <a:xfrm>
          <a:off x="7626428"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69723</xdr:rowOff>
    </xdr:from>
    <xdr:to>
      <xdr:col>36</xdr:col>
      <xdr:colOff>165100</xdr:colOff>
      <xdr:row>51</xdr:row>
      <xdr:rowOff>171323</xdr:rowOff>
    </xdr:to>
    <xdr:sp macro="" textlink="">
      <xdr:nvSpPr>
        <xdr:cNvPr id="380" name="楕円 379"/>
        <xdr:cNvSpPr/>
      </xdr:nvSpPr>
      <xdr:spPr>
        <a:xfrm>
          <a:off x="6921500" y="88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16400</xdr:rowOff>
    </xdr:from>
    <xdr:ext cx="534377" cy="259045"/>
    <xdr:sp macro="" textlink="">
      <xdr:nvSpPr>
        <xdr:cNvPr id="381" name="テキスト ボックス 380"/>
        <xdr:cNvSpPr txBox="1"/>
      </xdr:nvSpPr>
      <xdr:spPr>
        <a:xfrm>
          <a:off x="6705111" y="85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86916</xdr:rowOff>
    </xdr:from>
    <xdr:to>
      <xdr:col>55</xdr:col>
      <xdr:colOff>0</xdr:colOff>
      <xdr:row>78</xdr:row>
      <xdr:rowOff>87990</xdr:rowOff>
    </xdr:to>
    <xdr:cxnSp macro="">
      <xdr:nvCxnSpPr>
        <xdr:cNvPr id="408" name="直線コネクタ 407"/>
        <xdr:cNvCxnSpPr/>
      </xdr:nvCxnSpPr>
      <xdr:spPr>
        <a:xfrm flipV="1">
          <a:off x="9639300" y="13460016"/>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63325</xdr:rowOff>
    </xdr:from>
    <xdr:to>
      <xdr:col>50</xdr:col>
      <xdr:colOff>114300</xdr:colOff>
      <xdr:row>78</xdr:row>
      <xdr:rowOff>87990</xdr:rowOff>
    </xdr:to>
    <xdr:cxnSp macro="">
      <xdr:nvCxnSpPr>
        <xdr:cNvPr id="411" name="直線コネクタ 410"/>
        <xdr:cNvCxnSpPr/>
      </xdr:nvCxnSpPr>
      <xdr:spPr>
        <a:xfrm>
          <a:off x="8750300" y="13436425"/>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63325</xdr:rowOff>
    </xdr:from>
    <xdr:to>
      <xdr:col>45</xdr:col>
      <xdr:colOff>177800</xdr:colOff>
      <xdr:row>78</xdr:row>
      <xdr:rowOff>78687</xdr:rowOff>
    </xdr:to>
    <xdr:cxnSp macro="">
      <xdr:nvCxnSpPr>
        <xdr:cNvPr id="414" name="直線コネクタ 413"/>
        <xdr:cNvCxnSpPr/>
      </xdr:nvCxnSpPr>
      <xdr:spPr>
        <a:xfrm flipV="1">
          <a:off x="7861300" y="1343642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78687</xdr:rowOff>
    </xdr:from>
    <xdr:to>
      <xdr:col>41</xdr:col>
      <xdr:colOff>50800</xdr:colOff>
      <xdr:row>78</xdr:row>
      <xdr:rowOff>87077</xdr:rowOff>
    </xdr:to>
    <xdr:cxnSp macro="">
      <xdr:nvCxnSpPr>
        <xdr:cNvPr id="417" name="直線コネクタ 416"/>
        <xdr:cNvCxnSpPr/>
      </xdr:nvCxnSpPr>
      <xdr:spPr>
        <a:xfrm flipV="1">
          <a:off x="6972300" y="13451787"/>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36116</xdr:rowOff>
    </xdr:from>
    <xdr:to>
      <xdr:col>55</xdr:col>
      <xdr:colOff>50800</xdr:colOff>
      <xdr:row>78</xdr:row>
      <xdr:rowOff>137716</xdr:rowOff>
    </xdr:to>
    <xdr:sp macro="" textlink="">
      <xdr:nvSpPr>
        <xdr:cNvPr id="427" name="楕円 426"/>
        <xdr:cNvSpPr/>
      </xdr:nvSpPr>
      <xdr:spPr>
        <a:xfrm>
          <a:off x="10426700" y="134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122493</xdr:rowOff>
    </xdr:from>
    <xdr:ext cx="469744" cy="259045"/>
    <xdr:sp macro="" textlink="">
      <xdr:nvSpPr>
        <xdr:cNvPr id="428" name="商工費該当値テキスト"/>
        <xdr:cNvSpPr txBox="1"/>
      </xdr:nvSpPr>
      <xdr:spPr>
        <a:xfrm>
          <a:off x="10528300" y="1332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37190</xdr:rowOff>
    </xdr:from>
    <xdr:to>
      <xdr:col>50</xdr:col>
      <xdr:colOff>165100</xdr:colOff>
      <xdr:row>78</xdr:row>
      <xdr:rowOff>138790</xdr:rowOff>
    </xdr:to>
    <xdr:sp macro="" textlink="">
      <xdr:nvSpPr>
        <xdr:cNvPr id="429" name="楕円 428"/>
        <xdr:cNvSpPr/>
      </xdr:nvSpPr>
      <xdr:spPr>
        <a:xfrm>
          <a:off x="9588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129917</xdr:rowOff>
    </xdr:from>
    <xdr:ext cx="469744" cy="259045"/>
    <xdr:sp macro="" textlink="">
      <xdr:nvSpPr>
        <xdr:cNvPr id="430" name="テキスト ボックス 429"/>
        <xdr:cNvSpPr txBox="1"/>
      </xdr:nvSpPr>
      <xdr:spPr>
        <a:xfrm>
          <a:off x="9404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12525</xdr:rowOff>
    </xdr:from>
    <xdr:to>
      <xdr:col>46</xdr:col>
      <xdr:colOff>38100</xdr:colOff>
      <xdr:row>78</xdr:row>
      <xdr:rowOff>114125</xdr:rowOff>
    </xdr:to>
    <xdr:sp macro="" textlink="">
      <xdr:nvSpPr>
        <xdr:cNvPr id="431" name="楕円 430"/>
        <xdr:cNvSpPr/>
      </xdr:nvSpPr>
      <xdr:spPr>
        <a:xfrm>
          <a:off x="8699500" y="133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105252</xdr:rowOff>
    </xdr:from>
    <xdr:ext cx="469744" cy="259045"/>
    <xdr:sp macro="" textlink="">
      <xdr:nvSpPr>
        <xdr:cNvPr id="432" name="テキスト ボックス 431"/>
        <xdr:cNvSpPr txBox="1"/>
      </xdr:nvSpPr>
      <xdr:spPr>
        <a:xfrm>
          <a:off x="8515428" y="134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27887</xdr:rowOff>
    </xdr:from>
    <xdr:to>
      <xdr:col>41</xdr:col>
      <xdr:colOff>101600</xdr:colOff>
      <xdr:row>78</xdr:row>
      <xdr:rowOff>129487</xdr:rowOff>
    </xdr:to>
    <xdr:sp macro="" textlink="">
      <xdr:nvSpPr>
        <xdr:cNvPr id="433" name="楕円 432"/>
        <xdr:cNvSpPr/>
      </xdr:nvSpPr>
      <xdr:spPr>
        <a:xfrm>
          <a:off x="7810500" y="134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120614</xdr:rowOff>
    </xdr:from>
    <xdr:ext cx="469744" cy="259045"/>
    <xdr:sp macro="" textlink="">
      <xdr:nvSpPr>
        <xdr:cNvPr id="434" name="テキスト ボックス 433"/>
        <xdr:cNvSpPr txBox="1"/>
      </xdr:nvSpPr>
      <xdr:spPr>
        <a:xfrm>
          <a:off x="7626428" y="134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36277</xdr:rowOff>
    </xdr:from>
    <xdr:to>
      <xdr:col>36</xdr:col>
      <xdr:colOff>165100</xdr:colOff>
      <xdr:row>78</xdr:row>
      <xdr:rowOff>137877</xdr:rowOff>
    </xdr:to>
    <xdr:sp macro="" textlink="">
      <xdr:nvSpPr>
        <xdr:cNvPr id="435" name="楕円 434"/>
        <xdr:cNvSpPr/>
      </xdr:nvSpPr>
      <xdr:spPr>
        <a:xfrm>
          <a:off x="6921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129004</xdr:rowOff>
    </xdr:from>
    <xdr:ext cx="469744" cy="259045"/>
    <xdr:sp macro="" textlink="">
      <xdr:nvSpPr>
        <xdr:cNvPr id="436" name="テキスト ボックス 435"/>
        <xdr:cNvSpPr txBox="1"/>
      </xdr:nvSpPr>
      <xdr:spPr>
        <a:xfrm>
          <a:off x="6737428"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162744</xdr:rowOff>
    </xdr:from>
    <xdr:to>
      <xdr:col>55</xdr:col>
      <xdr:colOff>0</xdr:colOff>
      <xdr:row>97</xdr:row>
      <xdr:rowOff>13238</xdr:rowOff>
    </xdr:to>
    <xdr:cxnSp macro="">
      <xdr:nvCxnSpPr>
        <xdr:cNvPr id="464" name="直線コネクタ 463"/>
        <xdr:cNvCxnSpPr/>
      </xdr:nvCxnSpPr>
      <xdr:spPr>
        <a:xfrm>
          <a:off x="9639300" y="16621944"/>
          <a:ext cx="8382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162744</xdr:rowOff>
    </xdr:from>
    <xdr:to>
      <xdr:col>50</xdr:col>
      <xdr:colOff>114300</xdr:colOff>
      <xdr:row>97</xdr:row>
      <xdr:rowOff>44717</xdr:rowOff>
    </xdr:to>
    <xdr:cxnSp macro="">
      <xdr:nvCxnSpPr>
        <xdr:cNvPr id="467" name="直線コネクタ 466"/>
        <xdr:cNvCxnSpPr/>
      </xdr:nvCxnSpPr>
      <xdr:spPr>
        <a:xfrm flipV="1">
          <a:off x="8750300" y="16621944"/>
          <a:ext cx="889000" cy="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44717</xdr:rowOff>
    </xdr:from>
    <xdr:to>
      <xdr:col>45</xdr:col>
      <xdr:colOff>177800</xdr:colOff>
      <xdr:row>97</xdr:row>
      <xdr:rowOff>98941</xdr:rowOff>
    </xdr:to>
    <xdr:cxnSp macro="">
      <xdr:nvCxnSpPr>
        <xdr:cNvPr id="470" name="直線コネクタ 469"/>
        <xdr:cNvCxnSpPr/>
      </xdr:nvCxnSpPr>
      <xdr:spPr>
        <a:xfrm flipV="1">
          <a:off x="7861300" y="16675367"/>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96265</xdr:rowOff>
    </xdr:from>
    <xdr:to>
      <xdr:col>41</xdr:col>
      <xdr:colOff>50800</xdr:colOff>
      <xdr:row>97</xdr:row>
      <xdr:rowOff>98941</xdr:rowOff>
    </xdr:to>
    <xdr:cxnSp macro="">
      <xdr:nvCxnSpPr>
        <xdr:cNvPr id="473" name="直線コネクタ 472"/>
        <xdr:cNvCxnSpPr/>
      </xdr:nvCxnSpPr>
      <xdr:spPr>
        <a:xfrm>
          <a:off x="6972300" y="16726915"/>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133888</xdr:rowOff>
    </xdr:from>
    <xdr:to>
      <xdr:col>55</xdr:col>
      <xdr:colOff>50800</xdr:colOff>
      <xdr:row>97</xdr:row>
      <xdr:rowOff>64038</xdr:rowOff>
    </xdr:to>
    <xdr:sp macro="" textlink="">
      <xdr:nvSpPr>
        <xdr:cNvPr id="483" name="楕円 482"/>
        <xdr:cNvSpPr/>
      </xdr:nvSpPr>
      <xdr:spPr>
        <a:xfrm>
          <a:off x="10426700" y="165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112315</xdr:rowOff>
    </xdr:from>
    <xdr:ext cx="534377" cy="259045"/>
    <xdr:sp macro="" textlink="">
      <xdr:nvSpPr>
        <xdr:cNvPr id="484" name="土木費該当値テキスト"/>
        <xdr:cNvSpPr txBox="1"/>
      </xdr:nvSpPr>
      <xdr:spPr>
        <a:xfrm>
          <a:off x="10528300" y="1657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111944</xdr:rowOff>
    </xdr:from>
    <xdr:to>
      <xdr:col>50</xdr:col>
      <xdr:colOff>165100</xdr:colOff>
      <xdr:row>97</xdr:row>
      <xdr:rowOff>42094</xdr:rowOff>
    </xdr:to>
    <xdr:sp macro="" textlink="">
      <xdr:nvSpPr>
        <xdr:cNvPr id="485" name="楕円 484"/>
        <xdr:cNvSpPr/>
      </xdr:nvSpPr>
      <xdr:spPr>
        <a:xfrm>
          <a:off x="9588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33221</xdr:rowOff>
    </xdr:from>
    <xdr:ext cx="534377" cy="259045"/>
    <xdr:sp macro="" textlink="">
      <xdr:nvSpPr>
        <xdr:cNvPr id="486" name="テキスト ボックス 485"/>
        <xdr:cNvSpPr txBox="1"/>
      </xdr:nvSpPr>
      <xdr:spPr>
        <a:xfrm>
          <a:off x="9372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165367</xdr:rowOff>
    </xdr:from>
    <xdr:to>
      <xdr:col>46</xdr:col>
      <xdr:colOff>38100</xdr:colOff>
      <xdr:row>97</xdr:row>
      <xdr:rowOff>95517</xdr:rowOff>
    </xdr:to>
    <xdr:sp macro="" textlink="">
      <xdr:nvSpPr>
        <xdr:cNvPr id="487" name="楕円 486"/>
        <xdr:cNvSpPr/>
      </xdr:nvSpPr>
      <xdr:spPr>
        <a:xfrm>
          <a:off x="8699500" y="166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86644</xdr:rowOff>
    </xdr:from>
    <xdr:ext cx="534377" cy="259045"/>
    <xdr:sp macro="" textlink="">
      <xdr:nvSpPr>
        <xdr:cNvPr id="488" name="テキスト ボックス 487"/>
        <xdr:cNvSpPr txBox="1"/>
      </xdr:nvSpPr>
      <xdr:spPr>
        <a:xfrm>
          <a:off x="8483111" y="167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48141</xdr:rowOff>
    </xdr:from>
    <xdr:to>
      <xdr:col>41</xdr:col>
      <xdr:colOff>101600</xdr:colOff>
      <xdr:row>97</xdr:row>
      <xdr:rowOff>149741</xdr:rowOff>
    </xdr:to>
    <xdr:sp macro="" textlink="">
      <xdr:nvSpPr>
        <xdr:cNvPr id="489" name="楕円 488"/>
        <xdr:cNvSpPr/>
      </xdr:nvSpPr>
      <xdr:spPr>
        <a:xfrm>
          <a:off x="7810500" y="166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140868</xdr:rowOff>
    </xdr:from>
    <xdr:ext cx="534377" cy="259045"/>
    <xdr:sp macro="" textlink="">
      <xdr:nvSpPr>
        <xdr:cNvPr id="490" name="テキスト ボックス 489"/>
        <xdr:cNvSpPr txBox="1"/>
      </xdr:nvSpPr>
      <xdr:spPr>
        <a:xfrm>
          <a:off x="7594111" y="167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45465</xdr:rowOff>
    </xdr:from>
    <xdr:to>
      <xdr:col>36</xdr:col>
      <xdr:colOff>165100</xdr:colOff>
      <xdr:row>97</xdr:row>
      <xdr:rowOff>147065</xdr:rowOff>
    </xdr:to>
    <xdr:sp macro="" textlink="">
      <xdr:nvSpPr>
        <xdr:cNvPr id="491" name="楕円 490"/>
        <xdr:cNvSpPr/>
      </xdr:nvSpPr>
      <xdr:spPr>
        <a:xfrm>
          <a:off x="6921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138192</xdr:rowOff>
    </xdr:from>
    <xdr:ext cx="534377" cy="259045"/>
    <xdr:sp macro="" textlink="">
      <xdr:nvSpPr>
        <xdr:cNvPr id="492" name="テキスト ボックス 491"/>
        <xdr:cNvSpPr txBox="1"/>
      </xdr:nvSpPr>
      <xdr:spPr>
        <a:xfrm>
          <a:off x="6705111" y="167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8092</xdr:rowOff>
    </xdr:from>
    <xdr:to>
      <xdr:col>85</xdr:col>
      <xdr:colOff>127000</xdr:colOff>
      <xdr:row>36</xdr:row>
      <xdr:rowOff>87612</xdr:rowOff>
    </xdr:to>
    <xdr:cxnSp macro="">
      <xdr:nvCxnSpPr>
        <xdr:cNvPr id="524" name="直線コネクタ 523"/>
        <xdr:cNvCxnSpPr/>
      </xdr:nvCxnSpPr>
      <xdr:spPr>
        <a:xfrm flipV="1">
          <a:off x="15481300" y="6180292"/>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78141</xdr:rowOff>
    </xdr:from>
    <xdr:to>
      <xdr:col>81</xdr:col>
      <xdr:colOff>50800</xdr:colOff>
      <xdr:row>36</xdr:row>
      <xdr:rowOff>87612</xdr:rowOff>
    </xdr:to>
    <xdr:cxnSp macro="">
      <xdr:nvCxnSpPr>
        <xdr:cNvPr id="527" name="直線コネクタ 526"/>
        <xdr:cNvCxnSpPr/>
      </xdr:nvCxnSpPr>
      <xdr:spPr>
        <a:xfrm>
          <a:off x="14592300" y="5907441"/>
          <a:ext cx="889000" cy="3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128923</xdr:rowOff>
    </xdr:from>
    <xdr:to>
      <xdr:col>76</xdr:col>
      <xdr:colOff>114300</xdr:colOff>
      <xdr:row>34</xdr:row>
      <xdr:rowOff>78141</xdr:rowOff>
    </xdr:to>
    <xdr:cxnSp macro="">
      <xdr:nvCxnSpPr>
        <xdr:cNvPr id="530" name="直線コネクタ 529"/>
        <xdr:cNvCxnSpPr/>
      </xdr:nvCxnSpPr>
      <xdr:spPr>
        <a:xfrm>
          <a:off x="13703300" y="5786773"/>
          <a:ext cx="889000" cy="12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128923</xdr:rowOff>
    </xdr:from>
    <xdr:to>
      <xdr:col>71</xdr:col>
      <xdr:colOff>177800</xdr:colOff>
      <xdr:row>36</xdr:row>
      <xdr:rowOff>106553</xdr:rowOff>
    </xdr:to>
    <xdr:cxnSp macro="">
      <xdr:nvCxnSpPr>
        <xdr:cNvPr id="533" name="直線コネクタ 532"/>
        <xdr:cNvCxnSpPr/>
      </xdr:nvCxnSpPr>
      <xdr:spPr>
        <a:xfrm flipV="1">
          <a:off x="12814300" y="5786773"/>
          <a:ext cx="889000" cy="4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128742</xdr:rowOff>
    </xdr:from>
    <xdr:to>
      <xdr:col>85</xdr:col>
      <xdr:colOff>177800</xdr:colOff>
      <xdr:row>36</xdr:row>
      <xdr:rowOff>58892</xdr:rowOff>
    </xdr:to>
    <xdr:sp macro="" textlink="">
      <xdr:nvSpPr>
        <xdr:cNvPr id="543" name="楕円 542"/>
        <xdr:cNvSpPr/>
      </xdr:nvSpPr>
      <xdr:spPr>
        <a:xfrm>
          <a:off x="16268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107169</xdr:rowOff>
    </xdr:from>
    <xdr:ext cx="534377" cy="259045"/>
    <xdr:sp macro="" textlink="">
      <xdr:nvSpPr>
        <xdr:cNvPr id="544" name="消防費該当値テキスト"/>
        <xdr:cNvSpPr txBox="1"/>
      </xdr:nvSpPr>
      <xdr:spPr>
        <a:xfrm>
          <a:off x="16370300" y="61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36812</xdr:rowOff>
    </xdr:from>
    <xdr:to>
      <xdr:col>81</xdr:col>
      <xdr:colOff>101600</xdr:colOff>
      <xdr:row>36</xdr:row>
      <xdr:rowOff>138412</xdr:rowOff>
    </xdr:to>
    <xdr:sp macro="" textlink="">
      <xdr:nvSpPr>
        <xdr:cNvPr id="545" name="楕円 544"/>
        <xdr:cNvSpPr/>
      </xdr:nvSpPr>
      <xdr:spPr>
        <a:xfrm>
          <a:off x="15430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129539</xdr:rowOff>
    </xdr:from>
    <xdr:ext cx="534377" cy="259045"/>
    <xdr:sp macro="" textlink="">
      <xdr:nvSpPr>
        <xdr:cNvPr id="546" name="テキスト ボックス 545"/>
        <xdr:cNvSpPr txBox="1"/>
      </xdr:nvSpPr>
      <xdr:spPr>
        <a:xfrm>
          <a:off x="15214111" y="63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27341</xdr:rowOff>
    </xdr:from>
    <xdr:to>
      <xdr:col>76</xdr:col>
      <xdr:colOff>165100</xdr:colOff>
      <xdr:row>34</xdr:row>
      <xdr:rowOff>128941</xdr:rowOff>
    </xdr:to>
    <xdr:sp macro="" textlink="">
      <xdr:nvSpPr>
        <xdr:cNvPr id="547" name="楕円 546"/>
        <xdr:cNvSpPr/>
      </xdr:nvSpPr>
      <xdr:spPr>
        <a:xfrm>
          <a:off x="14541500" y="5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145468</xdr:rowOff>
    </xdr:from>
    <xdr:ext cx="534377" cy="259045"/>
    <xdr:sp macro="" textlink="">
      <xdr:nvSpPr>
        <xdr:cNvPr id="548" name="テキスト ボックス 547"/>
        <xdr:cNvSpPr txBox="1"/>
      </xdr:nvSpPr>
      <xdr:spPr>
        <a:xfrm>
          <a:off x="14325111" y="56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78123</xdr:rowOff>
    </xdr:from>
    <xdr:to>
      <xdr:col>72</xdr:col>
      <xdr:colOff>38100</xdr:colOff>
      <xdr:row>34</xdr:row>
      <xdr:rowOff>8273</xdr:rowOff>
    </xdr:to>
    <xdr:sp macro="" textlink="">
      <xdr:nvSpPr>
        <xdr:cNvPr id="549" name="楕円 548"/>
        <xdr:cNvSpPr/>
      </xdr:nvSpPr>
      <xdr:spPr>
        <a:xfrm>
          <a:off x="13652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24800</xdr:rowOff>
    </xdr:from>
    <xdr:ext cx="534377" cy="259045"/>
    <xdr:sp macro="" textlink="">
      <xdr:nvSpPr>
        <xdr:cNvPr id="550" name="テキスト ボックス 549"/>
        <xdr:cNvSpPr txBox="1"/>
      </xdr:nvSpPr>
      <xdr:spPr>
        <a:xfrm>
          <a:off x="13436111" y="551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55753</xdr:rowOff>
    </xdr:from>
    <xdr:to>
      <xdr:col>67</xdr:col>
      <xdr:colOff>101600</xdr:colOff>
      <xdr:row>36</xdr:row>
      <xdr:rowOff>157353</xdr:rowOff>
    </xdr:to>
    <xdr:sp macro="" textlink="">
      <xdr:nvSpPr>
        <xdr:cNvPr id="551" name="楕円 550"/>
        <xdr:cNvSpPr/>
      </xdr:nvSpPr>
      <xdr:spPr>
        <a:xfrm>
          <a:off x="12763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148480</xdr:rowOff>
    </xdr:from>
    <xdr:ext cx="534377" cy="259045"/>
    <xdr:sp macro="" textlink="">
      <xdr:nvSpPr>
        <xdr:cNvPr id="552" name="テキスト ボックス 551"/>
        <xdr:cNvSpPr txBox="1"/>
      </xdr:nvSpPr>
      <xdr:spPr>
        <a:xfrm>
          <a:off x="12547111" y="63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25476</xdr:rowOff>
    </xdr:from>
    <xdr:to>
      <xdr:col>85</xdr:col>
      <xdr:colOff>127000</xdr:colOff>
      <xdr:row>57</xdr:row>
      <xdr:rowOff>46545</xdr:rowOff>
    </xdr:to>
    <xdr:cxnSp macro="">
      <xdr:nvCxnSpPr>
        <xdr:cNvPr id="582" name="直線コネクタ 581"/>
        <xdr:cNvCxnSpPr/>
      </xdr:nvCxnSpPr>
      <xdr:spPr>
        <a:xfrm flipV="1">
          <a:off x="15481300" y="8940876"/>
          <a:ext cx="838200" cy="87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138765</xdr:rowOff>
    </xdr:from>
    <xdr:ext cx="534377" cy="259045"/>
    <xdr:sp macro="" textlink="">
      <xdr:nvSpPr>
        <xdr:cNvPr id="583" name="教育費平均値テキスト"/>
        <xdr:cNvSpPr txBox="1"/>
      </xdr:nvSpPr>
      <xdr:spPr>
        <a:xfrm>
          <a:off x="16370300" y="8882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46545</xdr:rowOff>
    </xdr:from>
    <xdr:to>
      <xdr:col>81</xdr:col>
      <xdr:colOff>50800</xdr:colOff>
      <xdr:row>57</xdr:row>
      <xdr:rowOff>67901</xdr:rowOff>
    </xdr:to>
    <xdr:cxnSp macro="">
      <xdr:nvCxnSpPr>
        <xdr:cNvPr id="585" name="直線コネクタ 584"/>
        <xdr:cNvCxnSpPr/>
      </xdr:nvCxnSpPr>
      <xdr:spPr>
        <a:xfrm flipV="1">
          <a:off x="14592300" y="9819195"/>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67901</xdr:rowOff>
    </xdr:from>
    <xdr:to>
      <xdr:col>76</xdr:col>
      <xdr:colOff>114300</xdr:colOff>
      <xdr:row>57</xdr:row>
      <xdr:rowOff>91961</xdr:rowOff>
    </xdr:to>
    <xdr:cxnSp macro="">
      <xdr:nvCxnSpPr>
        <xdr:cNvPr id="588" name="直線コネクタ 587"/>
        <xdr:cNvCxnSpPr/>
      </xdr:nvCxnSpPr>
      <xdr:spPr>
        <a:xfrm flipV="1">
          <a:off x="13703300" y="9840551"/>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91961</xdr:rowOff>
    </xdr:from>
    <xdr:to>
      <xdr:col>71</xdr:col>
      <xdr:colOff>177800</xdr:colOff>
      <xdr:row>57</xdr:row>
      <xdr:rowOff>169970</xdr:rowOff>
    </xdr:to>
    <xdr:cxnSp macro="">
      <xdr:nvCxnSpPr>
        <xdr:cNvPr id="591" name="直線コネクタ 590"/>
        <xdr:cNvCxnSpPr/>
      </xdr:nvCxnSpPr>
      <xdr:spPr>
        <a:xfrm flipV="1">
          <a:off x="12814300" y="9864611"/>
          <a:ext cx="889000" cy="7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146126</xdr:rowOff>
    </xdr:from>
    <xdr:to>
      <xdr:col>85</xdr:col>
      <xdr:colOff>177800</xdr:colOff>
      <xdr:row>52</xdr:row>
      <xdr:rowOff>76276</xdr:rowOff>
    </xdr:to>
    <xdr:sp macro="" textlink="">
      <xdr:nvSpPr>
        <xdr:cNvPr id="601" name="楕円 600"/>
        <xdr:cNvSpPr/>
      </xdr:nvSpPr>
      <xdr:spPr>
        <a:xfrm>
          <a:off x="16268700" y="88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169003</xdr:rowOff>
    </xdr:from>
    <xdr:ext cx="534377" cy="259045"/>
    <xdr:sp macro="" textlink="">
      <xdr:nvSpPr>
        <xdr:cNvPr id="602" name="教育費該当値テキスト"/>
        <xdr:cNvSpPr txBox="1"/>
      </xdr:nvSpPr>
      <xdr:spPr>
        <a:xfrm>
          <a:off x="16370300" y="8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167195</xdr:rowOff>
    </xdr:from>
    <xdr:to>
      <xdr:col>81</xdr:col>
      <xdr:colOff>101600</xdr:colOff>
      <xdr:row>57</xdr:row>
      <xdr:rowOff>97345</xdr:rowOff>
    </xdr:to>
    <xdr:sp macro="" textlink="">
      <xdr:nvSpPr>
        <xdr:cNvPr id="603" name="楕円 602"/>
        <xdr:cNvSpPr/>
      </xdr:nvSpPr>
      <xdr:spPr>
        <a:xfrm>
          <a:off x="15430500" y="9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88472</xdr:rowOff>
    </xdr:from>
    <xdr:ext cx="534377" cy="259045"/>
    <xdr:sp macro="" textlink="">
      <xdr:nvSpPr>
        <xdr:cNvPr id="604" name="テキスト ボックス 603"/>
        <xdr:cNvSpPr txBox="1"/>
      </xdr:nvSpPr>
      <xdr:spPr>
        <a:xfrm>
          <a:off x="15214111" y="98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17101</xdr:rowOff>
    </xdr:from>
    <xdr:to>
      <xdr:col>76</xdr:col>
      <xdr:colOff>165100</xdr:colOff>
      <xdr:row>57</xdr:row>
      <xdr:rowOff>118701</xdr:rowOff>
    </xdr:to>
    <xdr:sp macro="" textlink="">
      <xdr:nvSpPr>
        <xdr:cNvPr id="605" name="楕円 604"/>
        <xdr:cNvSpPr/>
      </xdr:nvSpPr>
      <xdr:spPr>
        <a:xfrm>
          <a:off x="14541500" y="97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109828</xdr:rowOff>
    </xdr:from>
    <xdr:ext cx="534377" cy="259045"/>
    <xdr:sp macro="" textlink="">
      <xdr:nvSpPr>
        <xdr:cNvPr id="606" name="テキスト ボックス 605"/>
        <xdr:cNvSpPr txBox="1"/>
      </xdr:nvSpPr>
      <xdr:spPr>
        <a:xfrm>
          <a:off x="14325111" y="9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41161</xdr:rowOff>
    </xdr:from>
    <xdr:to>
      <xdr:col>72</xdr:col>
      <xdr:colOff>38100</xdr:colOff>
      <xdr:row>57</xdr:row>
      <xdr:rowOff>142761</xdr:rowOff>
    </xdr:to>
    <xdr:sp macro="" textlink="">
      <xdr:nvSpPr>
        <xdr:cNvPr id="607" name="楕円 606"/>
        <xdr:cNvSpPr/>
      </xdr:nvSpPr>
      <xdr:spPr>
        <a:xfrm>
          <a:off x="13652500" y="98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133888</xdr:rowOff>
    </xdr:from>
    <xdr:ext cx="534377" cy="259045"/>
    <xdr:sp macro="" textlink="">
      <xdr:nvSpPr>
        <xdr:cNvPr id="608" name="テキスト ボックス 607"/>
        <xdr:cNvSpPr txBox="1"/>
      </xdr:nvSpPr>
      <xdr:spPr>
        <a:xfrm>
          <a:off x="13436111" y="99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119170</xdr:rowOff>
    </xdr:from>
    <xdr:to>
      <xdr:col>67</xdr:col>
      <xdr:colOff>101600</xdr:colOff>
      <xdr:row>58</xdr:row>
      <xdr:rowOff>49320</xdr:rowOff>
    </xdr:to>
    <xdr:sp macro="" textlink="">
      <xdr:nvSpPr>
        <xdr:cNvPr id="609" name="楕円 608"/>
        <xdr:cNvSpPr/>
      </xdr:nvSpPr>
      <xdr:spPr>
        <a:xfrm>
          <a:off x="12763500" y="98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40447</xdr:rowOff>
    </xdr:from>
    <xdr:ext cx="534377" cy="259045"/>
    <xdr:sp macro="" textlink="">
      <xdr:nvSpPr>
        <xdr:cNvPr id="610" name="テキスト ボックス 609"/>
        <xdr:cNvSpPr txBox="1"/>
      </xdr:nvSpPr>
      <xdr:spPr>
        <a:xfrm>
          <a:off x="12547111"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15570</xdr:rowOff>
    </xdr:from>
    <xdr:to>
      <xdr:col>85</xdr:col>
      <xdr:colOff>127000</xdr:colOff>
      <xdr:row>78</xdr:row>
      <xdr:rowOff>19399</xdr:rowOff>
    </xdr:to>
    <xdr:cxnSp macro="">
      <xdr:nvCxnSpPr>
        <xdr:cNvPr id="635" name="直線コネクタ 634"/>
        <xdr:cNvCxnSpPr/>
      </xdr:nvCxnSpPr>
      <xdr:spPr>
        <a:xfrm>
          <a:off x="15481300" y="13388670"/>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10255</xdr:rowOff>
    </xdr:from>
    <xdr:to>
      <xdr:col>81</xdr:col>
      <xdr:colOff>50800</xdr:colOff>
      <xdr:row>78</xdr:row>
      <xdr:rowOff>15570</xdr:rowOff>
    </xdr:to>
    <xdr:cxnSp macro="">
      <xdr:nvCxnSpPr>
        <xdr:cNvPr id="638" name="直線コネクタ 637"/>
        <xdr:cNvCxnSpPr/>
      </xdr:nvCxnSpPr>
      <xdr:spPr>
        <a:xfrm>
          <a:off x="14592300" y="13383355"/>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10255</xdr:rowOff>
    </xdr:from>
    <xdr:to>
      <xdr:col>76</xdr:col>
      <xdr:colOff>114300</xdr:colOff>
      <xdr:row>78</xdr:row>
      <xdr:rowOff>14827</xdr:rowOff>
    </xdr:to>
    <xdr:cxnSp macro="">
      <xdr:nvCxnSpPr>
        <xdr:cNvPr id="641" name="直線コネクタ 640"/>
        <xdr:cNvCxnSpPr/>
      </xdr:nvCxnSpPr>
      <xdr:spPr>
        <a:xfrm flipV="1">
          <a:off x="13703300" y="133833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13055</xdr:rowOff>
    </xdr:from>
    <xdr:to>
      <xdr:col>71</xdr:col>
      <xdr:colOff>177800</xdr:colOff>
      <xdr:row>78</xdr:row>
      <xdr:rowOff>14827</xdr:rowOff>
    </xdr:to>
    <xdr:cxnSp macro="">
      <xdr:nvCxnSpPr>
        <xdr:cNvPr id="644" name="直線コネクタ 643"/>
        <xdr:cNvCxnSpPr/>
      </xdr:nvCxnSpPr>
      <xdr:spPr>
        <a:xfrm>
          <a:off x="12814300" y="1338615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140049</xdr:rowOff>
    </xdr:from>
    <xdr:to>
      <xdr:col>85</xdr:col>
      <xdr:colOff>177800</xdr:colOff>
      <xdr:row>78</xdr:row>
      <xdr:rowOff>70199</xdr:rowOff>
    </xdr:to>
    <xdr:sp macro="" textlink="">
      <xdr:nvSpPr>
        <xdr:cNvPr id="654" name="楕円 653"/>
        <xdr:cNvSpPr/>
      </xdr:nvSpPr>
      <xdr:spPr>
        <a:xfrm>
          <a:off x="162687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5" name="災害復旧費該当値テキスト"/>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136220</xdr:rowOff>
    </xdr:from>
    <xdr:to>
      <xdr:col>81</xdr:col>
      <xdr:colOff>101600</xdr:colOff>
      <xdr:row>78</xdr:row>
      <xdr:rowOff>66370</xdr:rowOff>
    </xdr:to>
    <xdr:sp macro="" textlink="">
      <xdr:nvSpPr>
        <xdr:cNvPr id="656" name="楕円 655"/>
        <xdr:cNvSpPr/>
      </xdr:nvSpPr>
      <xdr:spPr>
        <a:xfrm>
          <a:off x="15430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57497</xdr:rowOff>
    </xdr:from>
    <xdr:ext cx="378565" cy="259045"/>
    <xdr:sp macro="" textlink="">
      <xdr:nvSpPr>
        <xdr:cNvPr id="657" name="テキスト ボックス 656"/>
        <xdr:cNvSpPr txBox="1"/>
      </xdr:nvSpPr>
      <xdr:spPr>
        <a:xfrm>
          <a:off x="15292017" y="1343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130905</xdr:rowOff>
    </xdr:from>
    <xdr:to>
      <xdr:col>76</xdr:col>
      <xdr:colOff>165100</xdr:colOff>
      <xdr:row>78</xdr:row>
      <xdr:rowOff>61055</xdr:rowOff>
    </xdr:to>
    <xdr:sp macro="" textlink="">
      <xdr:nvSpPr>
        <xdr:cNvPr id="658" name="楕円 657"/>
        <xdr:cNvSpPr/>
      </xdr:nvSpPr>
      <xdr:spPr>
        <a:xfrm>
          <a:off x="14541500" y="133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52182</xdr:rowOff>
    </xdr:from>
    <xdr:ext cx="378565" cy="259045"/>
    <xdr:sp macro="" textlink="">
      <xdr:nvSpPr>
        <xdr:cNvPr id="659" name="テキスト ボックス 658"/>
        <xdr:cNvSpPr txBox="1"/>
      </xdr:nvSpPr>
      <xdr:spPr>
        <a:xfrm>
          <a:off x="14403017" y="1342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135477</xdr:rowOff>
    </xdr:from>
    <xdr:to>
      <xdr:col>72</xdr:col>
      <xdr:colOff>38100</xdr:colOff>
      <xdr:row>78</xdr:row>
      <xdr:rowOff>65627</xdr:rowOff>
    </xdr:to>
    <xdr:sp macro="" textlink="">
      <xdr:nvSpPr>
        <xdr:cNvPr id="660" name="楕円 659"/>
        <xdr:cNvSpPr/>
      </xdr:nvSpPr>
      <xdr:spPr>
        <a:xfrm>
          <a:off x="13652500" y="133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56754</xdr:rowOff>
    </xdr:from>
    <xdr:ext cx="378565" cy="259045"/>
    <xdr:sp macro="" textlink="">
      <xdr:nvSpPr>
        <xdr:cNvPr id="661" name="テキスト ボックス 660"/>
        <xdr:cNvSpPr txBox="1"/>
      </xdr:nvSpPr>
      <xdr:spPr>
        <a:xfrm>
          <a:off x="13514017" y="1342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133705</xdr:rowOff>
    </xdr:from>
    <xdr:to>
      <xdr:col>67</xdr:col>
      <xdr:colOff>101600</xdr:colOff>
      <xdr:row>78</xdr:row>
      <xdr:rowOff>63855</xdr:rowOff>
    </xdr:to>
    <xdr:sp macro="" textlink="">
      <xdr:nvSpPr>
        <xdr:cNvPr id="662" name="楕円 661"/>
        <xdr:cNvSpPr/>
      </xdr:nvSpPr>
      <xdr:spPr>
        <a:xfrm>
          <a:off x="12763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54982</xdr:rowOff>
    </xdr:from>
    <xdr:ext cx="378565" cy="259045"/>
    <xdr:sp macro="" textlink="">
      <xdr:nvSpPr>
        <xdr:cNvPr id="663" name="テキスト ボックス 662"/>
        <xdr:cNvSpPr txBox="1"/>
      </xdr:nvSpPr>
      <xdr:spPr>
        <a:xfrm>
          <a:off x="12625017" y="1342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32486</xdr:rowOff>
    </xdr:from>
    <xdr:to>
      <xdr:col>85</xdr:col>
      <xdr:colOff>127000</xdr:colOff>
      <xdr:row>98</xdr:row>
      <xdr:rowOff>37675</xdr:rowOff>
    </xdr:to>
    <xdr:cxnSp macro="">
      <xdr:nvCxnSpPr>
        <xdr:cNvPr id="691" name="直線コネクタ 690"/>
        <xdr:cNvCxnSpPr/>
      </xdr:nvCxnSpPr>
      <xdr:spPr>
        <a:xfrm flipV="1">
          <a:off x="15481300" y="16834586"/>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167567</xdr:rowOff>
    </xdr:from>
    <xdr:to>
      <xdr:col>81</xdr:col>
      <xdr:colOff>50800</xdr:colOff>
      <xdr:row>98</xdr:row>
      <xdr:rowOff>37675</xdr:rowOff>
    </xdr:to>
    <xdr:cxnSp macro="">
      <xdr:nvCxnSpPr>
        <xdr:cNvPr id="694" name="直線コネクタ 693"/>
        <xdr:cNvCxnSpPr/>
      </xdr:nvCxnSpPr>
      <xdr:spPr>
        <a:xfrm>
          <a:off x="14592300" y="16798217"/>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117594</xdr:rowOff>
    </xdr:from>
    <xdr:to>
      <xdr:col>76</xdr:col>
      <xdr:colOff>114300</xdr:colOff>
      <xdr:row>97</xdr:row>
      <xdr:rowOff>167567</xdr:rowOff>
    </xdr:to>
    <xdr:cxnSp macro="">
      <xdr:nvCxnSpPr>
        <xdr:cNvPr id="697" name="直線コネクタ 696"/>
        <xdr:cNvCxnSpPr/>
      </xdr:nvCxnSpPr>
      <xdr:spPr>
        <a:xfrm>
          <a:off x="13703300" y="16748244"/>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106625</xdr:rowOff>
    </xdr:from>
    <xdr:ext cx="534377" cy="259045"/>
    <xdr:sp macro="" textlink="">
      <xdr:nvSpPr>
        <xdr:cNvPr id="699" name="テキスト ボックス 698"/>
        <xdr:cNvSpPr txBox="1"/>
      </xdr:nvSpPr>
      <xdr:spPr>
        <a:xfrm>
          <a:off x="14325111" y="1622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67348</xdr:rowOff>
    </xdr:from>
    <xdr:to>
      <xdr:col>71</xdr:col>
      <xdr:colOff>177800</xdr:colOff>
      <xdr:row>97</xdr:row>
      <xdr:rowOff>117594</xdr:rowOff>
    </xdr:to>
    <xdr:cxnSp macro="">
      <xdr:nvCxnSpPr>
        <xdr:cNvPr id="700" name="直線コネクタ 699"/>
        <xdr:cNvCxnSpPr/>
      </xdr:nvCxnSpPr>
      <xdr:spPr>
        <a:xfrm>
          <a:off x="12814300" y="16697998"/>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114558</xdr:rowOff>
    </xdr:from>
    <xdr:ext cx="534377" cy="259045"/>
    <xdr:sp macro="" textlink="">
      <xdr:nvSpPr>
        <xdr:cNvPr id="702" name="テキスト ボックス 701"/>
        <xdr:cNvSpPr txBox="1"/>
      </xdr:nvSpPr>
      <xdr:spPr>
        <a:xfrm>
          <a:off x="13436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153136</xdr:rowOff>
    </xdr:from>
    <xdr:to>
      <xdr:col>85</xdr:col>
      <xdr:colOff>177800</xdr:colOff>
      <xdr:row>98</xdr:row>
      <xdr:rowOff>83286</xdr:rowOff>
    </xdr:to>
    <xdr:sp macro="" textlink="">
      <xdr:nvSpPr>
        <xdr:cNvPr id="710" name="楕円 709"/>
        <xdr:cNvSpPr/>
      </xdr:nvSpPr>
      <xdr:spPr>
        <a:xfrm>
          <a:off x="162687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131563</xdr:rowOff>
    </xdr:from>
    <xdr:ext cx="534377" cy="259045"/>
    <xdr:sp macro="" textlink="">
      <xdr:nvSpPr>
        <xdr:cNvPr id="711" name="公債費該当値テキスト"/>
        <xdr:cNvSpPr txBox="1"/>
      </xdr:nvSpPr>
      <xdr:spPr>
        <a:xfrm>
          <a:off x="16370300"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158325</xdr:rowOff>
    </xdr:from>
    <xdr:to>
      <xdr:col>81</xdr:col>
      <xdr:colOff>101600</xdr:colOff>
      <xdr:row>98</xdr:row>
      <xdr:rowOff>88475</xdr:rowOff>
    </xdr:to>
    <xdr:sp macro="" textlink="">
      <xdr:nvSpPr>
        <xdr:cNvPr id="712" name="楕円 711"/>
        <xdr:cNvSpPr/>
      </xdr:nvSpPr>
      <xdr:spPr>
        <a:xfrm>
          <a:off x="15430500" y="167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79602</xdr:rowOff>
    </xdr:from>
    <xdr:ext cx="534377" cy="259045"/>
    <xdr:sp macro="" textlink="">
      <xdr:nvSpPr>
        <xdr:cNvPr id="713" name="テキスト ボックス 712"/>
        <xdr:cNvSpPr txBox="1"/>
      </xdr:nvSpPr>
      <xdr:spPr>
        <a:xfrm>
          <a:off x="15214111" y="1688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116767</xdr:rowOff>
    </xdr:from>
    <xdr:to>
      <xdr:col>76</xdr:col>
      <xdr:colOff>165100</xdr:colOff>
      <xdr:row>98</xdr:row>
      <xdr:rowOff>46917</xdr:rowOff>
    </xdr:to>
    <xdr:sp macro="" textlink="">
      <xdr:nvSpPr>
        <xdr:cNvPr id="714" name="楕円 713"/>
        <xdr:cNvSpPr/>
      </xdr:nvSpPr>
      <xdr:spPr>
        <a:xfrm>
          <a:off x="14541500" y="167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38044</xdr:rowOff>
    </xdr:from>
    <xdr:ext cx="534377" cy="259045"/>
    <xdr:sp macro="" textlink="">
      <xdr:nvSpPr>
        <xdr:cNvPr id="715" name="テキスト ボックス 714"/>
        <xdr:cNvSpPr txBox="1"/>
      </xdr:nvSpPr>
      <xdr:spPr>
        <a:xfrm>
          <a:off x="14325111" y="168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66794</xdr:rowOff>
    </xdr:from>
    <xdr:to>
      <xdr:col>72</xdr:col>
      <xdr:colOff>38100</xdr:colOff>
      <xdr:row>97</xdr:row>
      <xdr:rowOff>168394</xdr:rowOff>
    </xdr:to>
    <xdr:sp macro="" textlink="">
      <xdr:nvSpPr>
        <xdr:cNvPr id="716" name="楕円 715"/>
        <xdr:cNvSpPr/>
      </xdr:nvSpPr>
      <xdr:spPr>
        <a:xfrm>
          <a:off x="13652500" y="166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159521</xdr:rowOff>
    </xdr:from>
    <xdr:ext cx="534377" cy="259045"/>
    <xdr:sp macro="" textlink="">
      <xdr:nvSpPr>
        <xdr:cNvPr id="717" name="テキスト ボックス 716"/>
        <xdr:cNvSpPr txBox="1"/>
      </xdr:nvSpPr>
      <xdr:spPr>
        <a:xfrm>
          <a:off x="13436111" y="16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16548</xdr:rowOff>
    </xdr:from>
    <xdr:to>
      <xdr:col>67</xdr:col>
      <xdr:colOff>101600</xdr:colOff>
      <xdr:row>97</xdr:row>
      <xdr:rowOff>118148</xdr:rowOff>
    </xdr:to>
    <xdr:sp macro="" textlink="">
      <xdr:nvSpPr>
        <xdr:cNvPr id="718" name="楕円 717"/>
        <xdr:cNvSpPr/>
      </xdr:nvSpPr>
      <xdr:spPr>
        <a:xfrm>
          <a:off x="12763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109275</xdr:rowOff>
    </xdr:from>
    <xdr:ext cx="534377" cy="259045"/>
    <xdr:sp macro="" textlink="">
      <xdr:nvSpPr>
        <xdr:cNvPr id="719" name="テキスト ボックス 718"/>
        <xdr:cNvSpPr txBox="1"/>
      </xdr:nvSpPr>
      <xdr:spPr>
        <a:xfrm>
          <a:off x="12547111"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議会費については、人件費の割合が高く類似団体に比べコスト高となっています。</a:t>
          </a:r>
        </a:p>
        <a:p>
          <a:r>
            <a:rPr kumimoji="1" lang="ja-JP" altLang="en-US" sz="1300">
              <a:latin typeface="ＭＳ Ｐゴシック" panose="020B0600070205080204" pitchFamily="50" charset="-128"/>
              <a:ea typeface="ＭＳ Ｐゴシック" panose="020B0600070205080204" pitchFamily="50" charset="-128"/>
            </a:rPr>
            <a:t>　総務費は、平成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年度に予定する本庁舎の整備事業のための庁舎整備基金へ積立を行ったことなどにより増となっています。</a:t>
          </a:r>
        </a:p>
        <a:p>
          <a:r>
            <a:rPr kumimoji="1" lang="ja-JP" altLang="en-US" sz="1300">
              <a:latin typeface="ＭＳ Ｐゴシック" panose="020B0600070205080204" pitchFamily="50" charset="-128"/>
              <a:ea typeface="ＭＳ Ｐゴシック" panose="020B0600070205080204" pitchFamily="50" charset="-128"/>
            </a:rPr>
            <a:t>　衛生費については、平成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年度に地方独立行政法人へ移行した岡山市立総合医療センターに係る準備経費等を計上したため増加し、平成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年度は、岡山市立総合医療センター建設に係る起債（転貸債）を地方独立行政法人法（第</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条第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項）の定めにより、貸付金として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百万円の支出があり大幅な増となりました。</a:t>
          </a:r>
        </a:p>
        <a:p>
          <a:r>
            <a:rPr kumimoji="1" lang="ja-JP" altLang="en-US" sz="1300">
              <a:latin typeface="ＭＳ Ｐゴシック" panose="020B0600070205080204" pitchFamily="50" charset="-128"/>
              <a:ea typeface="ＭＳ Ｐゴシック" panose="020B0600070205080204" pitchFamily="50" charset="-128"/>
            </a:rPr>
            <a:t>　農林水産業費は、広大な岡山平野における土地改良事業に係る元利償還交付金や用水路に係る維持管理費等の経費が生じるため、類似団体に比べコスト高となっています。</a:t>
          </a:r>
        </a:p>
        <a:p>
          <a:r>
            <a:rPr kumimoji="1" lang="ja-JP" altLang="en-US" sz="1300">
              <a:latin typeface="ＭＳ Ｐゴシック" panose="020B0600070205080204" pitchFamily="50" charset="-128"/>
              <a:ea typeface="ＭＳ Ｐゴシック" panose="020B0600070205080204" pitchFamily="50" charset="-128"/>
            </a:rPr>
            <a:t>　また、教育費については、県費負担教職員の権限移譲に伴い、給与費負担が増加したことにより、大幅な増となりました。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年度に比べ、翌年度への繰越の増等による実質収支額は減少となっていますが、実質単年度収支は昨年度と比較し、</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ポイント増加となっています。実質単年度収支は平成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年度以降マイナスとなっており、要因としては、固定資産税等の歳入減</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、生活保護費等の歳出増</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、財政調整基金の取崩</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等が挙げられます。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年度まで赤字が発生していた岡山市住宅新築資金等貸付事業費特別会計を廃止したため、平成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年度は全ての会計において黒字となっており、実質赤字比率は該当しておりません。</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329341694</v>
      </c>
      <c r="BO4" s="372"/>
      <c r="BP4" s="372"/>
      <c r="BQ4" s="372"/>
      <c r="BR4" s="372"/>
      <c r="BS4" s="372"/>
      <c r="BT4" s="372"/>
      <c r="BU4" s="373"/>
      <c r="BV4" s="371">
        <v>288551072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v>
      </c>
      <c r="CU4" s="378"/>
      <c r="CV4" s="378"/>
      <c r="CW4" s="378"/>
      <c r="CX4" s="378"/>
      <c r="CY4" s="378"/>
      <c r="CZ4" s="378"/>
      <c r="DA4" s="379"/>
      <c r="DB4" s="377">
        <v>4.5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318358083</v>
      </c>
      <c r="BO5" s="409"/>
      <c r="BP5" s="409"/>
      <c r="BQ5" s="409"/>
      <c r="BR5" s="409"/>
      <c r="BS5" s="409"/>
      <c r="BT5" s="409"/>
      <c r="BU5" s="410"/>
      <c r="BV5" s="408">
        <v>278930700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89.3</v>
      </c>
      <c r="CU5" s="406"/>
      <c r="CV5" s="406"/>
      <c r="CW5" s="406"/>
      <c r="CX5" s="406"/>
      <c r="CY5" s="406"/>
      <c r="CZ5" s="406"/>
      <c r="DA5" s="407"/>
      <c r="DB5" s="405">
        <v>88.1</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10983611</v>
      </c>
      <c r="BO6" s="409"/>
      <c r="BP6" s="409"/>
      <c r="BQ6" s="409"/>
      <c r="BR6" s="409"/>
      <c r="BS6" s="409"/>
      <c r="BT6" s="409"/>
      <c r="BU6" s="410"/>
      <c r="BV6" s="408">
        <v>9620372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100.1</v>
      </c>
      <c r="CU6" s="446"/>
      <c r="CV6" s="446"/>
      <c r="CW6" s="446"/>
      <c r="CX6" s="446"/>
      <c r="CY6" s="446"/>
      <c r="CZ6" s="446"/>
      <c r="DA6" s="447"/>
      <c r="DB6" s="445">
        <v>97.5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3331992</v>
      </c>
      <c r="BO7" s="409"/>
      <c r="BP7" s="409"/>
      <c r="BQ7" s="409"/>
      <c r="BR7" s="409"/>
      <c r="BS7" s="409"/>
      <c r="BT7" s="409"/>
      <c r="BU7" s="410"/>
      <c r="BV7" s="408">
        <v>2083117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193596215</v>
      </c>
      <c r="CU7" s="409"/>
      <c r="CV7" s="409"/>
      <c r="CW7" s="409"/>
      <c r="CX7" s="409"/>
      <c r="CY7" s="409"/>
      <c r="CZ7" s="409"/>
      <c r="DA7" s="410"/>
      <c r="DB7" s="408">
        <v>166755651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7651619</v>
      </c>
      <c r="BO8" s="409"/>
      <c r="BP8" s="409"/>
      <c r="BQ8" s="409"/>
      <c r="BR8" s="409"/>
      <c r="BS8" s="409"/>
      <c r="BT8" s="409"/>
      <c r="BU8" s="410"/>
      <c r="BV8" s="408">
        <v>7537255</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0.8</v>
      </c>
      <c r="CU8" s="449"/>
      <c r="CV8" s="449"/>
      <c r="CW8" s="449"/>
      <c r="CX8" s="449"/>
      <c r="CY8" s="449"/>
      <c r="CZ8" s="449"/>
      <c r="DA8" s="450"/>
      <c r="DB8" s="448">
        <v>0.8</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719474</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114364</v>
      </c>
      <c r="BO9" s="409"/>
      <c r="BP9" s="409"/>
      <c r="BQ9" s="409"/>
      <c r="BR9" s="409"/>
      <c r="BS9" s="409"/>
      <c r="BT9" s="409"/>
      <c r="BU9" s="410"/>
      <c r="BV9" s="408">
        <v>378692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13.8</v>
      </c>
      <c r="CU9" s="406"/>
      <c r="CV9" s="406"/>
      <c r="CW9" s="406"/>
      <c r="CX9" s="406"/>
      <c r="CY9" s="406"/>
      <c r="CZ9" s="406"/>
      <c r="DA9" s="407"/>
      <c r="DB9" s="405">
        <v>15.9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709584</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7803</v>
      </c>
      <c r="BO10" s="409"/>
      <c r="BP10" s="409"/>
      <c r="BQ10" s="409"/>
      <c r="BR10" s="409"/>
      <c r="BS10" s="409"/>
      <c r="BT10" s="409"/>
      <c r="BU10" s="410"/>
      <c r="BV10" s="408">
        <v>8518</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3807</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709188</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4900000</v>
      </c>
      <c r="BO12" s="409"/>
      <c r="BP12" s="409"/>
      <c r="BQ12" s="409"/>
      <c r="BR12" s="409"/>
      <c r="BS12" s="409"/>
      <c r="BT12" s="409"/>
      <c r="BU12" s="410"/>
      <c r="BV12" s="408">
        <v>4600000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697158</v>
      </c>
      <c r="S13" s="490"/>
      <c r="T13" s="490"/>
      <c r="U13" s="490"/>
      <c r="V13" s="491"/>
      <c r="W13" s="424" t="s">
        <v>133</v>
      </c>
      <c r="X13" s="425"/>
      <c r="Y13" s="425"/>
      <c r="Z13" s="425"/>
      <c r="AA13" s="425"/>
      <c r="AB13" s="415"/>
      <c r="AC13" s="459">
        <v>8329</v>
      </c>
      <c r="AD13" s="460"/>
      <c r="AE13" s="460"/>
      <c r="AF13" s="460"/>
      <c r="AG13" s="499"/>
      <c r="AH13" s="459">
        <v>8925</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-4774026</v>
      </c>
      <c r="BO13" s="409"/>
      <c r="BP13" s="409"/>
      <c r="BQ13" s="409"/>
      <c r="BR13" s="409"/>
      <c r="BS13" s="409"/>
      <c r="BT13" s="409"/>
      <c r="BU13" s="410"/>
      <c r="BV13" s="408">
        <v>-4212790</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v>
      </c>
      <c r="CU13" s="406"/>
      <c r="CV13" s="406"/>
      <c r="CW13" s="406"/>
      <c r="CX13" s="406"/>
      <c r="CY13" s="406"/>
      <c r="CZ13" s="406"/>
      <c r="DA13" s="407"/>
      <c r="DB13" s="405">
        <v>8.1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708652</v>
      </c>
      <c r="S14" s="490"/>
      <c r="T14" s="490"/>
      <c r="U14" s="490"/>
      <c r="V14" s="491"/>
      <c r="W14" s="398"/>
      <c r="X14" s="399"/>
      <c r="Y14" s="399"/>
      <c r="Z14" s="399"/>
      <c r="AA14" s="399"/>
      <c r="AB14" s="388"/>
      <c r="AC14" s="492">
        <v>2.6</v>
      </c>
      <c r="AD14" s="493"/>
      <c r="AE14" s="493"/>
      <c r="AF14" s="493"/>
      <c r="AG14" s="494"/>
      <c r="AH14" s="492">
        <v>2.9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18.3</v>
      </c>
      <c r="CU14" s="504"/>
      <c r="CV14" s="504"/>
      <c r="CW14" s="504"/>
      <c r="CX14" s="504"/>
      <c r="CY14" s="504"/>
      <c r="CZ14" s="504"/>
      <c r="DA14" s="505"/>
      <c r="DB14" s="503">
        <v>13.5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697437</v>
      </c>
      <c r="S15" s="490"/>
      <c r="T15" s="490"/>
      <c r="U15" s="490"/>
      <c r="V15" s="491"/>
      <c r="W15" s="424" t="s">
        <v>141</v>
      </c>
      <c r="X15" s="425"/>
      <c r="Y15" s="425"/>
      <c r="Z15" s="425"/>
      <c r="AA15" s="425"/>
      <c r="AB15" s="415"/>
      <c r="AC15" s="459">
        <v>70742</v>
      </c>
      <c r="AD15" s="460"/>
      <c r="AE15" s="460"/>
      <c r="AF15" s="460"/>
      <c r="AG15" s="499"/>
      <c r="AH15" s="459">
        <v>67642</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113482948</v>
      </c>
      <c r="BO15" s="372"/>
      <c r="BP15" s="372"/>
      <c r="BQ15" s="372"/>
      <c r="BR15" s="372"/>
      <c r="BS15" s="372"/>
      <c r="BT15" s="372"/>
      <c r="BU15" s="373"/>
      <c r="BV15" s="371">
        <v>98379800</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22</v>
      </c>
      <c r="AD16" s="493"/>
      <c r="AE16" s="493"/>
      <c r="AF16" s="493"/>
      <c r="AG16" s="494"/>
      <c r="AH16" s="492">
        <v>21.7</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142931632</v>
      </c>
      <c r="BO16" s="409"/>
      <c r="BP16" s="409"/>
      <c r="BQ16" s="409"/>
      <c r="BR16" s="409"/>
      <c r="BS16" s="409"/>
      <c r="BT16" s="409"/>
      <c r="BU16" s="410"/>
      <c r="BV16" s="408">
        <v>121431337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242725</v>
      </c>
      <c r="AD17" s="460"/>
      <c r="AE17" s="460"/>
      <c r="AF17" s="460"/>
      <c r="AG17" s="499"/>
      <c r="AH17" s="459">
        <v>234539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142311406</v>
      </c>
      <c r="BO17" s="409"/>
      <c r="BP17" s="409"/>
      <c r="BQ17" s="409"/>
      <c r="BR17" s="409"/>
      <c r="BS17" s="409"/>
      <c r="BT17" s="409"/>
      <c r="BU17" s="410"/>
      <c r="BV17" s="408">
        <v>126580376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789.95</v>
      </c>
      <c r="M18" s="521"/>
      <c r="N18" s="521"/>
      <c r="O18" s="521"/>
      <c r="P18" s="521"/>
      <c r="Q18" s="521"/>
      <c r="R18" s="522"/>
      <c r="S18" s="522"/>
      <c r="T18" s="522"/>
      <c r="U18" s="522"/>
      <c r="V18" s="523"/>
      <c r="W18" s="426"/>
      <c r="X18" s="427"/>
      <c r="Y18" s="427"/>
      <c r="Z18" s="427"/>
      <c r="AA18" s="427"/>
      <c r="AB18" s="418"/>
      <c r="AC18" s="524">
        <v>75.400000000000006</v>
      </c>
      <c r="AD18" s="525"/>
      <c r="AE18" s="525"/>
      <c r="AF18" s="525"/>
      <c r="AG18" s="526"/>
      <c r="AH18" s="524">
        <v>75.400000000000006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175344157</v>
      </c>
      <c r="BO18" s="409"/>
      <c r="BP18" s="409"/>
      <c r="BQ18" s="409"/>
      <c r="BR18" s="409"/>
      <c r="BS18" s="409"/>
      <c r="BT18" s="409"/>
      <c r="BU18" s="410"/>
      <c r="BV18" s="408">
        <v>149209947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911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221928592</v>
      </c>
      <c r="BO19" s="409"/>
      <c r="BP19" s="409"/>
      <c r="BQ19" s="409"/>
      <c r="BR19" s="409"/>
      <c r="BS19" s="409"/>
      <c r="BT19" s="409"/>
      <c r="BU19" s="410"/>
      <c r="BV19" s="408">
        <v>193202707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309409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320722249</v>
      </c>
      <c r="BO23" s="409"/>
      <c r="BP23" s="409"/>
      <c r="BQ23" s="409"/>
      <c r="BR23" s="409"/>
      <c r="BS23" s="409"/>
      <c r="BT23" s="409"/>
      <c r="BU23" s="410"/>
      <c r="BV23" s="408">
        <v>312103946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11600</v>
      </c>
      <c r="R24" s="460"/>
      <c r="S24" s="460"/>
      <c r="T24" s="460"/>
      <c r="U24" s="460"/>
      <c r="V24" s="499"/>
      <c r="W24" s="558"/>
      <c r="X24" s="546"/>
      <c r="Y24" s="547"/>
      <c r="Z24" s="458" t="s">
        <v>165</v>
      </c>
      <c r="AA24" s="438"/>
      <c r="AB24" s="438"/>
      <c r="AC24" s="438"/>
      <c r="AD24" s="438"/>
      <c r="AE24" s="438"/>
      <c r="AF24" s="438"/>
      <c r="AG24" s="439"/>
      <c r="AH24" s="459">
        <v>4517</v>
      </c>
      <c r="AI24" s="460"/>
      <c r="AJ24" s="460"/>
      <c r="AK24" s="460"/>
      <c r="AL24" s="499"/>
      <c r="AM24" s="459">
        <v>14878998</v>
      </c>
      <c r="AN24" s="460"/>
      <c r="AO24" s="460"/>
      <c r="AP24" s="460"/>
      <c r="AQ24" s="460"/>
      <c r="AR24" s="499"/>
      <c r="AS24" s="459">
        <v>3294</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165131684</v>
      </c>
      <c r="BO24" s="409"/>
      <c r="BP24" s="409"/>
      <c r="BQ24" s="409"/>
      <c r="BR24" s="409"/>
      <c r="BS24" s="409"/>
      <c r="BT24" s="409"/>
      <c r="BU24" s="410"/>
      <c r="BV24" s="408">
        <v>167370090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9200</v>
      </c>
      <c r="R25" s="460"/>
      <c r="S25" s="460"/>
      <c r="T25" s="460"/>
      <c r="U25" s="460"/>
      <c r="V25" s="499"/>
      <c r="W25" s="558"/>
      <c r="X25" s="546"/>
      <c r="Y25" s="547"/>
      <c r="Z25" s="458" t="s">
        <v>168</v>
      </c>
      <c r="AA25" s="438"/>
      <c r="AB25" s="438"/>
      <c r="AC25" s="438"/>
      <c r="AD25" s="438"/>
      <c r="AE25" s="438"/>
      <c r="AF25" s="438"/>
      <c r="AG25" s="439"/>
      <c r="AH25" s="459">
        <v>704</v>
      </c>
      <c r="AI25" s="460"/>
      <c r="AJ25" s="460"/>
      <c r="AK25" s="460"/>
      <c r="AL25" s="499"/>
      <c r="AM25" s="459">
        <v>2182400</v>
      </c>
      <c r="AN25" s="460"/>
      <c r="AO25" s="460"/>
      <c r="AP25" s="460"/>
      <c r="AQ25" s="460"/>
      <c r="AR25" s="499"/>
      <c r="AS25" s="459">
        <v>3100</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77881155</v>
      </c>
      <c r="BO25" s="372"/>
      <c r="BP25" s="372"/>
      <c r="BQ25" s="372"/>
      <c r="BR25" s="372"/>
      <c r="BS25" s="372"/>
      <c r="BT25" s="372"/>
      <c r="BU25" s="373"/>
      <c r="BV25" s="371">
        <v>86743288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5969</v>
      </c>
      <c r="R26" s="460"/>
      <c r="S26" s="460"/>
      <c r="T26" s="460"/>
      <c r="U26" s="460"/>
      <c r="V26" s="499"/>
      <c r="W26" s="558"/>
      <c r="X26" s="546"/>
      <c r="Y26" s="547"/>
      <c r="Z26" s="458" t="s">
        <v>171</v>
      </c>
      <c r="AA26" s="568"/>
      <c r="AB26" s="568"/>
      <c r="AC26" s="568"/>
      <c r="AD26" s="568"/>
      <c r="AE26" s="568"/>
      <c r="AF26" s="568"/>
      <c r="AG26" s="569"/>
      <c r="AH26" s="459">
        <v>252</v>
      </c>
      <c r="AI26" s="460"/>
      <c r="AJ26" s="460"/>
      <c r="AK26" s="460"/>
      <c r="AL26" s="499"/>
      <c r="AM26" s="459">
        <v>756504</v>
      </c>
      <c r="AN26" s="460"/>
      <c r="AO26" s="460"/>
      <c r="AP26" s="460"/>
      <c r="AQ26" s="460"/>
      <c r="AR26" s="499"/>
      <c r="AS26" s="459">
        <v>3002</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1140304</v>
      </c>
      <c r="BO26" s="409"/>
      <c r="BP26" s="409"/>
      <c r="BQ26" s="409"/>
      <c r="BR26" s="409"/>
      <c r="BS26" s="409"/>
      <c r="BT26" s="409"/>
      <c r="BU26" s="410"/>
      <c r="BV26" s="408">
        <v>1321917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8500</v>
      </c>
      <c r="R27" s="460"/>
      <c r="S27" s="460"/>
      <c r="T27" s="460"/>
      <c r="U27" s="460"/>
      <c r="V27" s="499"/>
      <c r="W27" s="558"/>
      <c r="X27" s="546"/>
      <c r="Y27" s="547"/>
      <c r="Z27" s="458" t="s">
        <v>174</v>
      </c>
      <c r="AA27" s="438"/>
      <c r="AB27" s="438"/>
      <c r="AC27" s="438"/>
      <c r="AD27" s="438"/>
      <c r="AE27" s="438"/>
      <c r="AF27" s="438"/>
      <c r="AG27" s="439"/>
      <c r="AH27" s="459">
        <v>3323</v>
      </c>
      <c r="AI27" s="460"/>
      <c r="AJ27" s="460"/>
      <c r="AK27" s="460"/>
      <c r="AL27" s="499"/>
      <c r="AM27" s="459">
        <v>12058694</v>
      </c>
      <c r="AN27" s="460"/>
      <c r="AO27" s="460"/>
      <c r="AP27" s="460"/>
      <c r="AQ27" s="460"/>
      <c r="AR27" s="499"/>
      <c r="AS27" s="459">
        <v>3629</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4667541</v>
      </c>
      <c r="BO27" s="582"/>
      <c r="BP27" s="582"/>
      <c r="BQ27" s="582"/>
      <c r="BR27" s="582"/>
      <c r="BS27" s="582"/>
      <c r="BT27" s="582"/>
      <c r="BU27" s="583"/>
      <c r="BV27" s="581">
        <v>4633602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7700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178</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19743666</v>
      </c>
      <c r="BO28" s="372"/>
      <c r="BP28" s="372"/>
      <c r="BQ28" s="372"/>
      <c r="BR28" s="372"/>
      <c r="BS28" s="372"/>
      <c r="BT28" s="372"/>
      <c r="BU28" s="373"/>
      <c r="BV28" s="371">
        <v>20135863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44</v>
      </c>
      <c r="M29" s="460"/>
      <c r="N29" s="460"/>
      <c r="O29" s="460"/>
      <c r="P29" s="499"/>
      <c r="Q29" s="459">
        <v>7100</v>
      </c>
      <c r="R29" s="460"/>
      <c r="S29" s="460"/>
      <c r="T29" s="460"/>
      <c r="U29" s="460"/>
      <c r="V29" s="499"/>
      <c r="W29" s="559"/>
      <c r="X29" s="560"/>
      <c r="Y29" s="561"/>
      <c r="Z29" s="458" t="s">
        <v>181</v>
      </c>
      <c r="AA29" s="438"/>
      <c r="AB29" s="438"/>
      <c r="AC29" s="438"/>
      <c r="AD29" s="438"/>
      <c r="AE29" s="438"/>
      <c r="AF29" s="438"/>
      <c r="AG29" s="439"/>
      <c r="AH29" s="459">
        <v>7840</v>
      </c>
      <c r="AI29" s="460"/>
      <c r="AJ29" s="460"/>
      <c r="AK29" s="460"/>
      <c r="AL29" s="499"/>
      <c r="AM29" s="459">
        <v>26937692</v>
      </c>
      <c r="AN29" s="460"/>
      <c r="AO29" s="460"/>
      <c r="AP29" s="460"/>
      <c r="AQ29" s="460"/>
      <c r="AR29" s="499"/>
      <c r="AS29" s="459">
        <v>3436</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1401560</v>
      </c>
      <c r="BO29" s="409"/>
      <c r="BP29" s="409"/>
      <c r="BQ29" s="409"/>
      <c r="BR29" s="409"/>
      <c r="BS29" s="409"/>
      <c r="BT29" s="409"/>
      <c r="BU29" s="410"/>
      <c r="BV29" s="408">
        <v>1397364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28867110</v>
      </c>
      <c r="BO30" s="582"/>
      <c r="BP30" s="582"/>
      <c r="BQ30" s="582"/>
      <c r="BR30" s="582"/>
      <c r="BS30" s="582"/>
      <c r="BT30" s="582"/>
      <c r="BU30" s="583"/>
      <c r="BV30" s="581">
        <v>22918748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190</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192</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10</v>
      </c>
      <c r="V34" s="594"/>
      <c r="W34" s="595" t="str">
        <f>IF('各会計、関係団体の財政状況及び健全化判断比率'!B28="","",'各会計、関係団体の財政状況及び健全化判断比率'!B28)</f>
        <v>岡山市国民健康保険費特別会計</v>
      </c>
      <c r="X34" s="595"/>
      <c r="Y34" s="595"/>
      <c r="Z34" s="595"/>
      <c r="AA34" s="595"/>
      <c r="AB34" s="595"/>
      <c r="AC34" s="595"/>
      <c r="AD34" s="595"/>
      <c r="AE34" s="595"/>
      <c r="AF34" s="595"/>
      <c r="AG34" s="595"/>
      <c r="AH34" s="595"/>
      <c r="AI34" s="595"/>
      <c r="AJ34" s="595"/>
      <c r="AK34" s="595"/>
      <c r="AL34" s="193"/>
      <c r="AM34" s="594">
        <f>IF(AO34="","",MAX(C34:D43,U34:V43)+1)</f>
        <v>13</v>
      </c>
      <c r="AN34" s="594"/>
      <c r="AO34" s="595" t="str">
        <f>IF('各会計、関係団体の財政状況及び健全化判断比率'!B31="","",'各会計、関係団体の財政状況及び健全化判断比率'!B31)</f>
        <v>岡山市水道事業会計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神崎衛生施設組合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28</v>
      </c>
      <c r="CP34" s="594"/>
      <c r="CQ34" s="595" t="str">
        <f>IF('各会計、関係団体の財政状況及び健全化判断比率'!BS7="","",'各会計、関係団体の財政状況及び健全化判断比率'!BS7)</f>
        <v>（一財）岡山市勤労者福祉サポートプラザ</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岡山市用品調達費特別会計</v>
      </c>
      <c r="F35" s="595"/>
      <c r="G35" s="595"/>
      <c r="H35" s="595"/>
      <c r="I35" s="595"/>
      <c r="J35" s="595"/>
      <c r="K35" s="595"/>
      <c r="L35" s="595"/>
      <c r="M35" s="595"/>
      <c r="N35" s="595"/>
      <c r="O35" s="595"/>
      <c r="P35" s="595"/>
      <c r="Q35" s="595"/>
      <c r="R35" s="595"/>
      <c r="S35" s="595"/>
      <c r="T35" s="193"/>
      <c r="U35" s="594">
        <f>IF(W35="","",U34+1)</f>
        <v>11</v>
      </c>
      <c r="V35" s="594"/>
      <c r="W35" s="595" t="str">
        <f>IF('各会計、関係団体の財政状況及び健全化判断比率'!B29="","",'各会計、関係団体の財政状況及び健全化判断比率'!B29)</f>
        <v>岡山市介護保険費特別会計</v>
      </c>
      <c r="X35" s="595"/>
      <c r="Y35" s="595"/>
      <c r="Z35" s="595"/>
      <c r="AA35" s="595"/>
      <c r="AB35" s="595"/>
      <c r="AC35" s="595"/>
      <c r="AD35" s="595"/>
      <c r="AE35" s="595"/>
      <c r="AF35" s="595"/>
      <c r="AG35" s="595"/>
      <c r="AH35" s="595"/>
      <c r="AI35" s="595"/>
      <c r="AJ35" s="595"/>
      <c r="AK35" s="595"/>
      <c r="AL35" s="193"/>
      <c r="AM35" s="594">
        <f t="shared" ref="AM35:AM43" si="0">IF(AO35="","",AM34+1)</f>
        <v>14</v>
      </c>
      <c r="AN35" s="594"/>
      <c r="AO35" s="595" t="str">
        <f>IF('各会計、関係団体の財政状況及び健全化判断比率'!B32="","",'各会計、関係団体の財政状況及び健全化判断比率'!B32)</f>
        <v>岡山市工業用水道事業会計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備南衛生施設組合</v>
      </c>
      <c r="BZ35" s="595"/>
      <c r="CA35" s="595"/>
      <c r="CB35" s="595"/>
      <c r="CC35" s="595"/>
      <c r="CD35" s="595"/>
      <c r="CE35" s="595"/>
      <c r="CF35" s="595"/>
      <c r="CG35" s="595"/>
      <c r="CH35" s="595"/>
      <c r="CI35" s="595"/>
      <c r="CJ35" s="595"/>
      <c r="CK35" s="595"/>
      <c r="CL35" s="595"/>
      <c r="CM35" s="595"/>
      <c r="CN35" s="193"/>
      <c r="CO35" s="594">
        <f t="shared" ref="CO35:CO43" si="3">IF(CQ35="","",CO34+1)</f>
        <v>29</v>
      </c>
      <c r="CP35" s="594"/>
      <c r="CQ35" s="595" t="str">
        <f>IF('各会計、関係団体の財政状況及び健全化判断比率'!BS8="","",'各会計、関係団体の財政状況及び健全化判断比率'!BS8)</f>
        <v>（公財）岡山市公園協会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岡山市住宅新築資金等貸付事業費特別会計</v>
      </c>
      <c r="F36" s="595"/>
      <c r="G36" s="595"/>
      <c r="H36" s="595"/>
      <c r="I36" s="595"/>
      <c r="J36" s="595"/>
      <c r="K36" s="595"/>
      <c r="L36" s="595"/>
      <c r="M36" s="595"/>
      <c r="N36" s="595"/>
      <c r="O36" s="595"/>
      <c r="P36" s="595"/>
      <c r="Q36" s="595"/>
      <c r="R36" s="595"/>
      <c r="S36" s="595"/>
      <c r="T36" s="193"/>
      <c r="U36" s="594">
        <f t="shared" ref="U36:U43" si="4">IF(W36="","",U35+1)</f>
        <v>12</v>
      </c>
      <c r="V36" s="594"/>
      <c r="W36" s="595" t="str">
        <f>IF('各会計、関係団体の財政状況及び健全化判断比率'!B30="","",'各会計、関係団体の財政状況及び健全化判断比率'!B30)</f>
        <v>岡山市後期高齢者医療費特別会計</v>
      </c>
      <c r="X36" s="595"/>
      <c r="Y36" s="595"/>
      <c r="Z36" s="595"/>
      <c r="AA36" s="595"/>
      <c r="AB36" s="595"/>
      <c r="AC36" s="595"/>
      <c r="AD36" s="595"/>
      <c r="AE36" s="595"/>
      <c r="AF36" s="595"/>
      <c r="AG36" s="595"/>
      <c r="AH36" s="595"/>
      <c r="AI36" s="595"/>
      <c r="AJ36" s="595"/>
      <c r="AK36" s="595"/>
      <c r="AL36" s="193"/>
      <c r="AM36" s="594">
        <f t="shared" si="0"/>
        <v>15</v>
      </c>
      <c r="AN36" s="594"/>
      <c r="AO36" s="595" t="str">
        <f>IF('各会計、関係団体の財政状況及び健全化判断比率'!B33="","",'各会計、関係団体の財政状況及び健全化判断比率'!B33)</f>
        <v>岡山市病院事業会計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旭川中部衛生施設組合</v>
      </c>
      <c r="BZ36" s="595"/>
      <c r="CA36" s="595"/>
      <c r="CB36" s="595"/>
      <c r="CC36" s="595"/>
      <c r="CD36" s="595"/>
      <c r="CE36" s="595"/>
      <c r="CF36" s="595"/>
      <c r="CG36" s="595"/>
      <c r="CH36" s="595"/>
      <c r="CI36" s="595"/>
      <c r="CJ36" s="595"/>
      <c r="CK36" s="595"/>
      <c r="CL36" s="595"/>
      <c r="CM36" s="595"/>
      <c r="CN36" s="193"/>
      <c r="CO36" s="594">
        <f t="shared" si="3"/>
        <v>30</v>
      </c>
      <c r="CP36" s="594"/>
      <c r="CQ36" s="595" t="str">
        <f>IF('各会計、関係団体の財政状況及び健全化判断比率'!BS9="","",'各会計、関係団体の財政状況及び健全化判断比率'!BS9)</f>
        <v>（公財）岡山市シルバー人材センター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岡山市災害遺児教育年金事業費特別会計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f t="shared" si="0"/>
        <v>16</v>
      </c>
      <c r="AN37" s="594"/>
      <c r="AO37" s="595" t="str">
        <f>IF('各会計、関係団体の財政状況及び健全化判断比率'!B34="","",'各会計、関係団体の財政状況及び健全化判断比率'!B34)</f>
        <v>岡山市市場事業会計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岡山市久米南町衛生施設組合</v>
      </c>
      <c r="BZ37" s="595"/>
      <c r="CA37" s="595"/>
      <c r="CB37" s="595"/>
      <c r="CC37" s="595"/>
      <c r="CD37" s="595"/>
      <c r="CE37" s="595"/>
      <c r="CF37" s="595"/>
      <c r="CG37" s="595"/>
      <c r="CH37" s="595"/>
      <c r="CI37" s="595"/>
      <c r="CJ37" s="595"/>
      <c r="CK37" s="595"/>
      <c r="CL37" s="595"/>
      <c r="CM37" s="595"/>
      <c r="CN37" s="193"/>
      <c r="CO37" s="594">
        <f t="shared" si="3"/>
        <v>31</v>
      </c>
      <c r="CP37" s="594"/>
      <c r="CQ37" s="595" t="str">
        <f>IF('各会計、関係団体の財政状況及び健全化判断比率'!BS10="","",'各会計、関係団体の財政状況及び健全化判断比率'!BS10)</f>
        <v>(公財）岡山シンフォニーホール</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岡山市公共用地取得事業費特別会計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f t="shared" si="0"/>
        <v>17</v>
      </c>
      <c r="AN38" s="594"/>
      <c r="AO38" s="595" t="str">
        <f>IF('各会計、関係団体の財政状況及び健全化判断比率'!B35="","",'各会計、関係団体の財政状況及び健全化判断比率'!B35)</f>
        <v>岡山市下水道事業会計</v>
      </c>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岡山市久米南町国民健康保険組合</v>
      </c>
      <c r="BZ38" s="595"/>
      <c r="CA38" s="595"/>
      <c r="CB38" s="595"/>
      <c r="CC38" s="595"/>
      <c r="CD38" s="595"/>
      <c r="CE38" s="595"/>
      <c r="CF38" s="595"/>
      <c r="CG38" s="595"/>
      <c r="CH38" s="595"/>
      <c r="CI38" s="595"/>
      <c r="CJ38" s="595"/>
      <c r="CK38" s="595"/>
      <c r="CL38" s="595"/>
      <c r="CM38" s="595"/>
      <c r="CN38" s="193"/>
      <c r="CO38" s="594">
        <f t="shared" si="3"/>
        <v>32</v>
      </c>
      <c r="CP38" s="594"/>
      <c r="CQ38" s="595" t="str">
        <f>IF('各会計、関係団体の財政状況及び健全化判断比率'!BS11="","",'各会計、関係団体の財政状況及び健全化判断比率'!BS11)</f>
        <v>（一財）岡山市水産協会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岡山市学童校外事故共済事業費特別会計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23</v>
      </c>
      <c r="BX39" s="594"/>
      <c r="BY39" s="595" t="str">
        <f>IF('各会計、関係団体の財政状況及び健全化判断比率'!B73="","",'各会計、関係団体の財政状況及び健全化判断比率'!B73)</f>
        <v>岡山県広域水道企業団</v>
      </c>
      <c r="BZ39" s="595"/>
      <c r="CA39" s="595"/>
      <c r="CB39" s="595"/>
      <c r="CC39" s="595"/>
      <c r="CD39" s="595"/>
      <c r="CE39" s="595"/>
      <c r="CF39" s="595"/>
      <c r="CG39" s="595"/>
      <c r="CH39" s="595"/>
      <c r="CI39" s="595"/>
      <c r="CJ39" s="595"/>
      <c r="CK39" s="595"/>
      <c r="CL39" s="595"/>
      <c r="CM39" s="595"/>
      <c r="CN39" s="193"/>
      <c r="CO39" s="594">
        <f t="shared" si="3"/>
        <v>33</v>
      </c>
      <c r="CP39" s="594"/>
      <c r="CQ39" s="595" t="str">
        <f>IF('各会計、関係団体の財政状況及び健全化判断比率'!BS12="","",'各会計、関係団体の財政状況及び健全化判断比率'!BS12)</f>
        <v>（公財）岡山市スポーツ・文化振興財団</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v>
      </c>
      <c r="DH39" s="596"/>
      <c r="DI39" s="197"/>
      <c r="DJ39" s="165"/>
      <c r="DK39" s="165"/>
      <c r="DL39" s="165"/>
      <c r="DM39" s="165"/>
      <c r="DN39" s="165"/>
      <c r="DO39" s="165"/>
    </row>
    <row r="40" spans="1:119" ht="32.25" customHeight="1">
      <c r="A40" s="166"/>
      <c r="B40" s="192"/>
      <c r="C40" s="594">
        <f t="shared" si="5"/>
        <v>7</v>
      </c>
      <c r="D40" s="594"/>
      <c r="E40" s="595" t="str">
        <f>IF('各会計、関係団体の財政状況及び健全化判断比率'!B13="","",'各会計、関係団体の財政状況及び健全化判断比率'!B13)</f>
        <v>岡山市母子父子寡婦福祉資金貸付事業費特別会計</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24</v>
      </c>
      <c r="BX40" s="594"/>
      <c r="BY40" s="595" t="str">
        <f>IF('各会計、関係団体の財政状況及び健全化判断比率'!B74="","",'各会計、関係団体の財政状況及び健全化判断比率'!B74)</f>
        <v>岡山県南部水道企業団</v>
      </c>
      <c r="BZ40" s="595"/>
      <c r="CA40" s="595"/>
      <c r="CB40" s="595"/>
      <c r="CC40" s="595"/>
      <c r="CD40" s="595"/>
      <c r="CE40" s="595"/>
      <c r="CF40" s="595"/>
      <c r="CG40" s="595"/>
      <c r="CH40" s="595"/>
      <c r="CI40" s="595"/>
      <c r="CJ40" s="595"/>
      <c r="CK40" s="595"/>
      <c r="CL40" s="595"/>
      <c r="CM40" s="595"/>
      <c r="CN40" s="193"/>
      <c r="CO40" s="594">
        <f t="shared" si="3"/>
        <v>34</v>
      </c>
      <c r="CP40" s="594"/>
      <c r="CQ40" s="595" t="str">
        <f>IF('各会計、関係団体の財政状況及び健全化判断比率'!BS13="","",'各会計、関係団体の財政状況及び健全化判断比率'!BS13)</f>
        <v>（公財）岡山市ふれあい公社</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v>
      </c>
      <c r="DH40" s="596"/>
      <c r="DI40" s="197"/>
      <c r="DJ40" s="165"/>
      <c r="DK40" s="165"/>
      <c r="DL40" s="165"/>
      <c r="DM40" s="165"/>
      <c r="DN40" s="165"/>
      <c r="DO40" s="165"/>
    </row>
    <row r="41" spans="1:119" ht="32.25" customHeight="1">
      <c r="A41" s="166"/>
      <c r="B41" s="192"/>
      <c r="C41" s="594">
        <f t="shared" si="5"/>
        <v>8</v>
      </c>
      <c r="D41" s="594"/>
      <c r="E41" s="595" t="str">
        <f>IF('各会計、関係団体の財政状況及び健全化判断比率'!B14="","",'各会計、関係団体の財政状況及び健全化判断比率'!B14)</f>
        <v>岡山市公債費特別会計</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25</v>
      </c>
      <c r="BX41" s="594"/>
      <c r="BY41" s="595" t="str">
        <f>IF('各会計、関係団体の財政状況及び健全化判断比率'!B75="","",'各会計、関係団体の財政状況及び健全化判断比率'!B75)</f>
        <v>湛井十二箇郷組合</v>
      </c>
      <c r="BZ41" s="595"/>
      <c r="CA41" s="595"/>
      <c r="CB41" s="595"/>
      <c r="CC41" s="595"/>
      <c r="CD41" s="595"/>
      <c r="CE41" s="595"/>
      <c r="CF41" s="595"/>
      <c r="CG41" s="595"/>
      <c r="CH41" s="595"/>
      <c r="CI41" s="595"/>
      <c r="CJ41" s="595"/>
      <c r="CK41" s="595"/>
      <c r="CL41" s="595"/>
      <c r="CM41" s="595"/>
      <c r="CN41" s="193"/>
      <c r="CO41" s="594">
        <f t="shared" si="3"/>
        <v>35</v>
      </c>
      <c r="CP41" s="594"/>
      <c r="CQ41" s="595" t="str">
        <f>IF('各会計、関係団体の財政状況及び健全化判断比率'!BS14="","",'各会計、関係団体の財政状況及び健全化判断比率'!BS14)</f>
        <v>（株）岡山コンベンションセンター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v>
      </c>
      <c r="DH41" s="596"/>
      <c r="DI41" s="197"/>
      <c r="DJ41" s="165"/>
      <c r="DK41" s="165"/>
      <c r="DL41" s="165"/>
      <c r="DM41" s="165"/>
      <c r="DN41" s="165"/>
      <c r="DO41" s="165"/>
    </row>
    <row r="42" spans="1:119" ht="32.25" customHeight="1">
      <c r="A42" s="165"/>
      <c r="B42" s="192"/>
      <c r="C42" s="594">
        <f t="shared" si="5"/>
        <v>9</v>
      </c>
      <c r="D42" s="594"/>
      <c r="E42" s="595" t="str">
        <f>IF('各会計、関係団体の財政状況及び健全化判断比率'!B15="","",'各会計、関係団体の財政状況及び健全化判断比率'!B15)</f>
        <v>岡山市立総合医療センター病院事業債特別会計</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26</v>
      </c>
      <c r="BX42" s="594"/>
      <c r="BY42" s="595" t="str">
        <f>IF('各会計、関係団体の財政状況及び健全化判断比率'!B76="","",'各会計、関係団体の財政状況及び健全化判断比率'!B76)</f>
        <v>岡山市外１市大正池水利組合</v>
      </c>
      <c r="BZ42" s="595"/>
      <c r="CA42" s="595"/>
      <c r="CB42" s="595"/>
      <c r="CC42" s="595"/>
      <c r="CD42" s="595"/>
      <c r="CE42" s="595"/>
      <c r="CF42" s="595"/>
      <c r="CG42" s="595"/>
      <c r="CH42" s="595"/>
      <c r="CI42" s="595"/>
      <c r="CJ42" s="595"/>
      <c r="CK42" s="595"/>
      <c r="CL42" s="595"/>
      <c r="CM42" s="595"/>
      <c r="CN42" s="193"/>
      <c r="CO42" s="594">
        <f t="shared" si="3"/>
        <v>36</v>
      </c>
      <c r="CP42" s="594"/>
      <c r="CQ42" s="595" t="str">
        <f>IF('各会計、関係団体の財政状況及び健全化判断比率'!BS15="","",'各会計、関係団体の財政状況及び健全化判断比率'!BS15)</f>
        <v>岡山市場冷蔵（株）</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27</v>
      </c>
      <c r="BX43" s="594"/>
      <c r="BY43" s="595" t="str">
        <f>IF('各会計、関係団体の財政状況及び健全化判断比率'!B77="","",'各会計、関係団体の財政状況及び健全化判断比率'!B77)</f>
        <v>田原用水組合</v>
      </c>
      <c r="BZ43" s="595"/>
      <c r="CA43" s="595"/>
      <c r="CB43" s="595"/>
      <c r="CC43" s="595"/>
      <c r="CD43" s="595"/>
      <c r="CE43" s="595"/>
      <c r="CF43" s="595"/>
      <c r="CG43" s="595"/>
      <c r="CH43" s="595"/>
      <c r="CI43" s="595"/>
      <c r="CJ43" s="595"/>
      <c r="CK43" s="595"/>
      <c r="CL43" s="595"/>
      <c r="CM43" s="595"/>
      <c r="CN43" s="193"/>
      <c r="CO43" s="594">
        <f t="shared" si="3"/>
        <v>37</v>
      </c>
      <c r="CP43" s="594"/>
      <c r="CQ43" s="595" t="str">
        <f>IF('各会計、関係団体の財政状況及び健全化判断比率'!BS16="","",'各会計、関係団体の財政状況及び健全化判断比率'!BS16)</f>
        <v>岡山都市整備(株)</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b1R3LVFRN/GPjnMQY5bxGQNrhShpEPbBmVD6VoXDNE4oFnIrKYhsObh3jiCTKwyyIg9lSzYyK/9Z6FLYAlNGsg==" saltValue="UdQbdWtk6xrrMEodKvBi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86" t="s">
        <v>579</v>
      </c>
      <c r="D34" s="1186"/>
      <c r="E34" s="1187"/>
      <c r="F34" s="32">
        <v>7.06</v>
      </c>
      <c r="G34" s="33">
        <v>7.31</v>
      </c>
      <c r="H34" s="33">
        <v>7.39</v>
      </c>
      <c r="I34" s="33">
        <v>6.65</v>
      </c>
      <c r="J34" s="34">
        <v>5.49</v>
      </c>
      <c r="K34" s="22"/>
      <c r="L34" s="22"/>
      <c r="M34" s="22"/>
      <c r="N34" s="22"/>
      <c r="O34" s="22"/>
      <c r="P34" s="22"/>
    </row>
    <row r="35" spans="1:16" ht="39" customHeight="1">
      <c r="A35" s="22"/>
      <c r="B35" s="35"/>
      <c r="C35" s="1180" t="s">
        <v>580</v>
      </c>
      <c r="D35" s="1181"/>
      <c r="E35" s="1182"/>
      <c r="F35" s="36">
        <v>5.03</v>
      </c>
      <c r="G35" s="37">
        <v>6.15</v>
      </c>
      <c r="H35" s="37">
        <v>5.05</v>
      </c>
      <c r="I35" s="37">
        <v>5.24</v>
      </c>
      <c r="J35" s="38">
        <v>4.24</v>
      </c>
      <c r="K35" s="22"/>
      <c r="L35" s="22"/>
      <c r="M35" s="22"/>
      <c r="N35" s="22"/>
      <c r="O35" s="22"/>
      <c r="P35" s="22"/>
    </row>
    <row r="36" spans="1:16" ht="39" customHeight="1">
      <c r="A36" s="22"/>
      <c r="B36" s="35"/>
      <c r="C36" s="1180" t="s">
        <v>581</v>
      </c>
      <c r="D36" s="1181"/>
      <c r="E36" s="1182"/>
      <c r="F36" s="36">
        <v>1.29</v>
      </c>
      <c r="G36" s="37">
        <v>1.43</v>
      </c>
      <c r="H36" s="37">
        <v>1.52</v>
      </c>
      <c r="I36" s="37">
        <v>1.6</v>
      </c>
      <c r="J36" s="38">
        <v>1.41</v>
      </c>
      <c r="K36" s="22"/>
      <c r="L36" s="22"/>
      <c r="M36" s="22"/>
      <c r="N36" s="22"/>
      <c r="O36" s="22"/>
      <c r="P36" s="22"/>
    </row>
    <row r="37" spans="1:16" ht="39" customHeight="1">
      <c r="A37" s="22"/>
      <c r="B37" s="35"/>
      <c r="C37" s="1180" t="s">
        <v>582</v>
      </c>
      <c r="D37" s="1181"/>
      <c r="E37" s="1182"/>
      <c r="F37" s="36">
        <v>1.43</v>
      </c>
      <c r="G37" s="37">
        <v>0.73</v>
      </c>
      <c r="H37" s="37">
        <v>0.59</v>
      </c>
      <c r="I37" s="37">
        <v>1.28</v>
      </c>
      <c r="J37" s="38">
        <v>0.51</v>
      </c>
      <c r="K37" s="22"/>
      <c r="L37" s="22"/>
      <c r="M37" s="22"/>
      <c r="N37" s="22"/>
      <c r="O37" s="22"/>
      <c r="P37" s="22"/>
    </row>
    <row r="38" spans="1:16" ht="39" customHeight="1">
      <c r="A38" s="22"/>
      <c r="B38" s="35"/>
      <c r="C38" s="1180" t="s">
        <v>583</v>
      </c>
      <c r="D38" s="1181"/>
      <c r="E38" s="1182"/>
      <c r="F38" s="36">
        <v>0.45</v>
      </c>
      <c r="G38" s="37">
        <v>0.53</v>
      </c>
      <c r="H38" s="37">
        <v>0.33</v>
      </c>
      <c r="I38" s="37">
        <v>0.52</v>
      </c>
      <c r="J38" s="38">
        <v>0.49</v>
      </c>
      <c r="K38" s="22"/>
      <c r="L38" s="22"/>
      <c r="M38" s="22"/>
      <c r="N38" s="22"/>
      <c r="O38" s="22"/>
      <c r="P38" s="22"/>
    </row>
    <row r="39" spans="1:16" ht="39" customHeight="1">
      <c r="A39" s="22"/>
      <c r="B39" s="35"/>
      <c r="C39" s="1180" t="s">
        <v>584</v>
      </c>
      <c r="D39" s="1181"/>
      <c r="E39" s="1182"/>
      <c r="F39" s="36">
        <v>0.46</v>
      </c>
      <c r="G39" s="37">
        <v>0.5</v>
      </c>
      <c r="H39" s="37">
        <v>0.53</v>
      </c>
      <c r="I39" s="37">
        <v>0.52</v>
      </c>
      <c r="J39" s="38">
        <v>0.47</v>
      </c>
      <c r="K39" s="22"/>
      <c r="L39" s="22"/>
      <c r="M39" s="22"/>
      <c r="N39" s="22"/>
      <c r="O39" s="22"/>
      <c r="P39" s="22"/>
    </row>
    <row r="40" spans="1:16" ht="39" customHeight="1">
      <c r="A40" s="22"/>
      <c r="B40" s="35"/>
      <c r="C40" s="1180" t="s">
        <v>585</v>
      </c>
      <c r="D40" s="1181"/>
      <c r="E40" s="1182"/>
      <c r="F40" s="36">
        <v>0.14000000000000001</v>
      </c>
      <c r="G40" s="37">
        <v>0.23</v>
      </c>
      <c r="H40" s="37">
        <v>0.22</v>
      </c>
      <c r="I40" s="37">
        <v>0.22</v>
      </c>
      <c r="J40" s="38">
        <v>0.1</v>
      </c>
      <c r="K40" s="22"/>
      <c r="L40" s="22"/>
      <c r="M40" s="22"/>
      <c r="N40" s="22"/>
      <c r="O40" s="22"/>
      <c r="P40" s="22"/>
    </row>
    <row r="41" spans="1:16" ht="39" customHeight="1">
      <c r="A41" s="22"/>
      <c r="B41" s="35"/>
      <c r="C41" s="1180" t="s">
        <v>586</v>
      </c>
      <c r="D41" s="1181"/>
      <c r="E41" s="1182"/>
      <c r="F41" s="36">
        <v>0</v>
      </c>
      <c r="G41" s="37">
        <v>0</v>
      </c>
      <c r="H41" s="37">
        <v>0</v>
      </c>
      <c r="I41" s="37">
        <v>0</v>
      </c>
      <c r="J41" s="38">
        <v>0</v>
      </c>
      <c r="K41" s="22"/>
      <c r="L41" s="22"/>
      <c r="M41" s="22"/>
      <c r="N41" s="22"/>
      <c r="O41" s="22"/>
      <c r="P41" s="22"/>
    </row>
    <row r="42" spans="1:16" ht="39" customHeight="1">
      <c r="A42" s="22"/>
      <c r="B42" s="39"/>
      <c r="C42" s="1180" t="s">
        <v>587</v>
      </c>
      <c r="D42" s="1181"/>
      <c r="E42" s="1182"/>
      <c r="F42" s="36" t="s">
        <v>588</v>
      </c>
      <c r="G42" s="37" t="s">
        <v>588</v>
      </c>
      <c r="H42" s="37" t="s">
        <v>588</v>
      </c>
      <c r="I42" s="37" t="s">
        <v>588</v>
      </c>
      <c r="J42" s="38" t="s">
        <v>527</v>
      </c>
      <c r="K42" s="22"/>
      <c r="L42" s="22"/>
      <c r="M42" s="22"/>
      <c r="N42" s="22"/>
      <c r="O42" s="22"/>
      <c r="P42" s="22"/>
    </row>
    <row r="43" spans="1:16" ht="39" customHeight="1" thickBot="1">
      <c r="A43" s="22"/>
      <c r="B43" s="40"/>
      <c r="C43" s="1183" t="s">
        <v>589</v>
      </c>
      <c r="D43" s="1184"/>
      <c r="E43" s="1185"/>
      <c r="F43" s="41">
        <v>4.4400000000000004</v>
      </c>
      <c r="G43" s="42">
        <v>0.2</v>
      </c>
      <c r="H43" s="42">
        <v>0.17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h+1G+noqU5zgjCm4621wtgjqJpW+vaVxr9vXLeUu10J1LnVqInQLU4rkk3ciOdfcrNih14wq6g+BB/ZCgqJOw==" saltValue="vqYOTLRc8aoQxTLj7R9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96" t="s">
        <v>11</v>
      </c>
      <c r="C45" s="1197"/>
      <c r="D45" s="58"/>
      <c r="E45" s="1202" t="s">
        <v>12</v>
      </c>
      <c r="F45" s="1202"/>
      <c r="G45" s="1202"/>
      <c r="H45" s="1202"/>
      <c r="I45" s="1202"/>
      <c r="J45" s="1203"/>
      <c r="K45" s="59">
        <v>34560</v>
      </c>
      <c r="L45" s="60">
        <v>32360</v>
      </c>
      <c r="M45" s="60">
        <v>30356</v>
      </c>
      <c r="N45" s="60">
        <v>28575</v>
      </c>
      <c r="O45" s="61">
        <v>28436</v>
      </c>
      <c r="P45" s="48"/>
      <c r="Q45" s="48"/>
      <c r="R45" s="48"/>
      <c r="S45" s="48"/>
      <c r="T45" s="48"/>
      <c r="U45" s="48"/>
    </row>
    <row r="46" spans="1:21" ht="30.75" customHeight="1">
      <c r="A46" s="48"/>
      <c r="B46" s="1198"/>
      <c r="C46" s="1199"/>
      <c r="D46" s="62"/>
      <c r="E46" s="1190" t="s">
        <v>13</v>
      </c>
      <c r="F46" s="1190"/>
      <c r="G46" s="1190"/>
      <c r="H46" s="1190"/>
      <c r="I46" s="1190"/>
      <c r="J46" s="1191"/>
      <c r="K46" s="63" t="s">
        <v>527</v>
      </c>
      <c r="L46" s="64" t="s">
        <v>527</v>
      </c>
      <c r="M46" s="64" t="s">
        <v>527</v>
      </c>
      <c r="N46" s="64" t="s">
        <v>527</v>
      </c>
      <c r="O46" s="65" t="s">
        <v>527</v>
      </c>
      <c r="P46" s="48"/>
      <c r="Q46" s="48"/>
      <c r="R46" s="48"/>
      <c r="S46" s="48"/>
      <c r="T46" s="48"/>
      <c r="U46" s="48"/>
    </row>
    <row r="47" spans="1:21" ht="30.75" customHeight="1">
      <c r="A47" s="48"/>
      <c r="B47" s="1198"/>
      <c r="C47" s="1199"/>
      <c r="D47" s="62"/>
      <c r="E47" s="1190" t="s">
        <v>14</v>
      </c>
      <c r="F47" s="1190"/>
      <c r="G47" s="1190"/>
      <c r="H47" s="1190"/>
      <c r="I47" s="1190"/>
      <c r="J47" s="1191"/>
      <c r="K47" s="63">
        <v>1063</v>
      </c>
      <c r="L47" s="64">
        <v>1363</v>
      </c>
      <c r="M47" s="64">
        <v>1697</v>
      </c>
      <c r="N47" s="64">
        <v>2030</v>
      </c>
      <c r="O47" s="65">
        <v>2363</v>
      </c>
      <c r="P47" s="48"/>
      <c r="Q47" s="48"/>
      <c r="R47" s="48"/>
      <c r="S47" s="48"/>
      <c r="T47" s="48"/>
      <c r="U47" s="48"/>
    </row>
    <row r="48" spans="1:21" ht="30.75" customHeight="1">
      <c r="A48" s="48"/>
      <c r="B48" s="1198"/>
      <c r="C48" s="1199"/>
      <c r="D48" s="62"/>
      <c r="E48" s="1190" t="s">
        <v>15</v>
      </c>
      <c r="F48" s="1190"/>
      <c r="G48" s="1190"/>
      <c r="H48" s="1190"/>
      <c r="I48" s="1190"/>
      <c r="J48" s="1191"/>
      <c r="K48" s="63">
        <v>8637</v>
      </c>
      <c r="L48" s="64">
        <v>7317</v>
      </c>
      <c r="M48" s="64">
        <v>7192</v>
      </c>
      <c r="N48" s="64">
        <v>7000</v>
      </c>
      <c r="O48" s="65">
        <v>6564</v>
      </c>
      <c r="P48" s="48"/>
      <c r="Q48" s="48"/>
      <c r="R48" s="48"/>
      <c r="S48" s="48"/>
      <c r="T48" s="48"/>
      <c r="U48" s="48"/>
    </row>
    <row r="49" spans="1:21" ht="30.75" customHeight="1">
      <c r="A49" s="48"/>
      <c r="B49" s="1198"/>
      <c r="C49" s="1199"/>
      <c r="D49" s="62"/>
      <c r="E49" s="1190" t="s">
        <v>16</v>
      </c>
      <c r="F49" s="1190"/>
      <c r="G49" s="1190"/>
      <c r="H49" s="1190"/>
      <c r="I49" s="1190"/>
      <c r="J49" s="1191"/>
      <c r="K49" s="63">
        <v>153</v>
      </c>
      <c r="L49" s="64">
        <v>126</v>
      </c>
      <c r="M49" s="64">
        <v>152</v>
      </c>
      <c r="N49" s="64">
        <v>148</v>
      </c>
      <c r="O49" s="65">
        <v>145</v>
      </c>
      <c r="P49" s="48"/>
      <c r="Q49" s="48"/>
      <c r="R49" s="48"/>
      <c r="S49" s="48"/>
      <c r="T49" s="48"/>
      <c r="U49" s="48"/>
    </row>
    <row r="50" spans="1:21" ht="30.75" customHeight="1">
      <c r="A50" s="48"/>
      <c r="B50" s="1198"/>
      <c r="C50" s="1199"/>
      <c r="D50" s="62"/>
      <c r="E50" s="1190" t="s">
        <v>17</v>
      </c>
      <c r="F50" s="1190"/>
      <c r="G50" s="1190"/>
      <c r="H50" s="1190"/>
      <c r="I50" s="1190"/>
      <c r="J50" s="1191"/>
      <c r="K50" s="63">
        <v>4049</v>
      </c>
      <c r="L50" s="64">
        <v>3696</v>
      </c>
      <c r="M50" s="64">
        <v>3671</v>
      </c>
      <c r="N50" s="64">
        <v>3328</v>
      </c>
      <c r="O50" s="65">
        <v>3199</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32674</v>
      </c>
      <c r="L52" s="64">
        <v>32288</v>
      </c>
      <c r="M52" s="64">
        <v>31182</v>
      </c>
      <c r="N52" s="64">
        <v>30956</v>
      </c>
      <c r="O52" s="65">
        <v>31016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15788</v>
      </c>
      <c r="L53" s="69">
        <v>12574</v>
      </c>
      <c r="M53" s="69">
        <v>11886</v>
      </c>
      <c r="N53" s="69">
        <v>10125</v>
      </c>
      <c r="O53" s="70">
        <v>9691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Jk+hKpPLCg/wbzoRcBfratq1AAl0BbLzbk27YVnmx5WCktwJXbA38SN6dfNJCZtEJBdSJkegY/xiJbhS6I1gQ==" saltValue="vQ6TD4/+xrtnGh1TFdqi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04" t="s">
        <v>24</v>
      </c>
      <c r="C41" s="1205"/>
      <c r="D41" s="81"/>
      <c r="E41" s="1210" t="s">
        <v>25</v>
      </c>
      <c r="F41" s="1210"/>
      <c r="G41" s="1210"/>
      <c r="H41" s="1211"/>
      <c r="I41" s="82">
        <v>285103</v>
      </c>
      <c r="J41" s="83">
        <v>310912</v>
      </c>
      <c r="K41" s="83">
        <v>319474</v>
      </c>
      <c r="L41" s="83">
        <v>327125</v>
      </c>
      <c r="M41" s="84">
        <v>340138</v>
      </c>
    </row>
    <row r="42" spans="2:13" ht="27.75" customHeight="1">
      <c r="B42" s="1206"/>
      <c r="C42" s="1207"/>
      <c r="D42" s="85"/>
      <c r="E42" s="1212" t="s">
        <v>26</v>
      </c>
      <c r="F42" s="1212"/>
      <c r="G42" s="1212"/>
      <c r="H42" s="1213"/>
      <c r="I42" s="86">
        <v>42203</v>
      </c>
      <c r="J42" s="87">
        <v>38347</v>
      </c>
      <c r="K42" s="87">
        <v>28765</v>
      </c>
      <c r="L42" s="87">
        <v>24746</v>
      </c>
      <c r="M42" s="88">
        <v>19697</v>
      </c>
    </row>
    <row r="43" spans="2:13" ht="27.75" customHeight="1">
      <c r="B43" s="1206"/>
      <c r="C43" s="1207"/>
      <c r="D43" s="85"/>
      <c r="E43" s="1212" t="s">
        <v>27</v>
      </c>
      <c r="F43" s="1212"/>
      <c r="G43" s="1212"/>
      <c r="H43" s="1213"/>
      <c r="I43" s="86">
        <v>135192</v>
      </c>
      <c r="J43" s="87">
        <v>125586</v>
      </c>
      <c r="K43" s="87">
        <v>118432</v>
      </c>
      <c r="L43" s="87">
        <v>110078</v>
      </c>
      <c r="M43" s="88">
        <v>106310</v>
      </c>
    </row>
    <row r="44" spans="2:13" ht="27.75" customHeight="1">
      <c r="B44" s="1206"/>
      <c r="C44" s="1207"/>
      <c r="D44" s="85"/>
      <c r="E44" s="1212" t="s">
        <v>28</v>
      </c>
      <c r="F44" s="1212"/>
      <c r="G44" s="1212"/>
      <c r="H44" s="1213"/>
      <c r="I44" s="86">
        <v>784</v>
      </c>
      <c r="J44" s="87">
        <v>677</v>
      </c>
      <c r="K44" s="87">
        <v>571</v>
      </c>
      <c r="L44" s="87">
        <v>461</v>
      </c>
      <c r="M44" s="88">
        <v>338</v>
      </c>
    </row>
    <row r="45" spans="2:13" ht="27.75" customHeight="1">
      <c r="B45" s="1206"/>
      <c r="C45" s="1207"/>
      <c r="D45" s="85"/>
      <c r="E45" s="1212" t="s">
        <v>29</v>
      </c>
      <c r="F45" s="1212"/>
      <c r="G45" s="1212"/>
      <c r="H45" s="1213"/>
      <c r="I45" s="86">
        <v>41390</v>
      </c>
      <c r="J45" s="87">
        <v>39242</v>
      </c>
      <c r="K45" s="87">
        <v>37759</v>
      </c>
      <c r="L45" s="87">
        <v>37447</v>
      </c>
      <c r="M45" s="88">
        <v>62247</v>
      </c>
    </row>
    <row r="46" spans="2:13" ht="27.75" customHeight="1">
      <c r="B46" s="1206"/>
      <c r="C46" s="1207"/>
      <c r="D46" s="89"/>
      <c r="E46" s="1212" t="s">
        <v>30</v>
      </c>
      <c r="F46" s="1212"/>
      <c r="G46" s="1212"/>
      <c r="H46" s="1213"/>
      <c r="I46" s="86">
        <v>139</v>
      </c>
      <c r="J46" s="87">
        <v>91</v>
      </c>
      <c r="K46" s="87">
        <v>764</v>
      </c>
      <c r="L46" s="87">
        <v>1026</v>
      </c>
      <c r="M46" s="88">
        <v>1226</v>
      </c>
    </row>
    <row r="47" spans="2:13" ht="27.75" customHeight="1">
      <c r="B47" s="1206"/>
      <c r="C47" s="1207"/>
      <c r="D47" s="90"/>
      <c r="E47" s="1214" t="s">
        <v>31</v>
      </c>
      <c r="F47" s="1215"/>
      <c r="G47" s="1215"/>
      <c r="H47" s="1216"/>
      <c r="I47" s="86" t="s">
        <v>527</v>
      </c>
      <c r="J47" s="87" t="s">
        <v>527</v>
      </c>
      <c r="K47" s="87" t="s">
        <v>527</v>
      </c>
      <c r="L47" s="87" t="s">
        <v>527</v>
      </c>
      <c r="M47" s="88" t="s">
        <v>527</v>
      </c>
    </row>
    <row r="48" spans="2:13" ht="27.75" customHeight="1">
      <c r="B48" s="1206"/>
      <c r="C48" s="1207"/>
      <c r="D48" s="85"/>
      <c r="E48" s="1212" t="s">
        <v>32</v>
      </c>
      <c r="F48" s="1212"/>
      <c r="G48" s="1212"/>
      <c r="H48" s="1213"/>
      <c r="I48" s="86" t="s">
        <v>527</v>
      </c>
      <c r="J48" s="87" t="s">
        <v>527</v>
      </c>
      <c r="K48" s="87" t="s">
        <v>527</v>
      </c>
      <c r="L48" s="87" t="s">
        <v>527</v>
      </c>
      <c r="M48" s="88" t="s">
        <v>527</v>
      </c>
    </row>
    <row r="49" spans="2:13" ht="27.75" customHeight="1">
      <c r="B49" s="1208"/>
      <c r="C49" s="1209"/>
      <c r="D49" s="85"/>
      <c r="E49" s="1212" t="s">
        <v>33</v>
      </c>
      <c r="F49" s="1212"/>
      <c r="G49" s="1212"/>
      <c r="H49" s="1213"/>
      <c r="I49" s="86" t="s">
        <v>527</v>
      </c>
      <c r="J49" s="87" t="s">
        <v>527</v>
      </c>
      <c r="K49" s="87" t="s">
        <v>527</v>
      </c>
      <c r="L49" s="87" t="s">
        <v>527</v>
      </c>
      <c r="M49" s="88" t="s">
        <v>527</v>
      </c>
    </row>
    <row r="50" spans="2:13" ht="27.75" customHeight="1">
      <c r="B50" s="1217" t="s">
        <v>34</v>
      </c>
      <c r="C50" s="1218"/>
      <c r="D50" s="91"/>
      <c r="E50" s="1212" t="s">
        <v>35</v>
      </c>
      <c r="F50" s="1212"/>
      <c r="G50" s="1212"/>
      <c r="H50" s="1213"/>
      <c r="I50" s="86">
        <v>43220</v>
      </c>
      <c r="J50" s="87">
        <v>47111</v>
      </c>
      <c r="K50" s="87">
        <v>52496</v>
      </c>
      <c r="L50" s="87">
        <v>59685</v>
      </c>
      <c r="M50" s="88">
        <v>70132</v>
      </c>
    </row>
    <row r="51" spans="2:13" ht="27.75" customHeight="1">
      <c r="B51" s="1206"/>
      <c r="C51" s="1207"/>
      <c r="D51" s="85"/>
      <c r="E51" s="1212" t="s">
        <v>36</v>
      </c>
      <c r="F51" s="1212"/>
      <c r="G51" s="1212"/>
      <c r="H51" s="1213"/>
      <c r="I51" s="86">
        <v>64013</v>
      </c>
      <c r="J51" s="87">
        <v>72392</v>
      </c>
      <c r="K51" s="87">
        <v>71341</v>
      </c>
      <c r="L51" s="87">
        <v>71399</v>
      </c>
      <c r="M51" s="88">
        <v>70596</v>
      </c>
    </row>
    <row r="52" spans="2:13" ht="27.75" customHeight="1">
      <c r="B52" s="1208"/>
      <c r="C52" s="1209"/>
      <c r="D52" s="85"/>
      <c r="E52" s="1212" t="s">
        <v>37</v>
      </c>
      <c r="F52" s="1212"/>
      <c r="G52" s="1212"/>
      <c r="H52" s="1213"/>
      <c r="I52" s="86">
        <v>322270</v>
      </c>
      <c r="J52" s="87">
        <v>334661</v>
      </c>
      <c r="K52" s="87">
        <v>342826</v>
      </c>
      <c r="L52" s="87">
        <v>350565</v>
      </c>
      <c r="M52" s="88">
        <v>358292</v>
      </c>
    </row>
    <row r="53" spans="2:13" ht="27.75" customHeight="1" thickBot="1">
      <c r="B53" s="1219" t="s">
        <v>38</v>
      </c>
      <c r="C53" s="1220"/>
      <c r="D53" s="92"/>
      <c r="E53" s="1221" t="s">
        <v>39</v>
      </c>
      <c r="F53" s="1221"/>
      <c r="G53" s="1221"/>
      <c r="H53" s="1222"/>
      <c r="I53" s="93">
        <v>75307</v>
      </c>
      <c r="J53" s="94">
        <v>60692</v>
      </c>
      <c r="K53" s="94">
        <v>39101</v>
      </c>
      <c r="L53" s="94">
        <v>19233</v>
      </c>
      <c r="M53" s="95">
        <v>30937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FPcsBJQH39Al6S58SCx7+cekQSBcYZiqf4Z4YbiB7ivqeqLY6jsvMbhcbgzp3wugb92JsEi5bS4FNgePHUkYw==" saltValue="R+pqL+CjyXWIHvGF8sEF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571</v>
      </c>
      <c r="G54" s="104" t="s">
        <v>572</v>
      </c>
      <c r="H54" s="105" t="s">
        <v>573</v>
      </c>
    </row>
    <row r="55" spans="2:8" ht="52.5" customHeight="1">
      <c r="B55" s="106"/>
      <c r="C55" s="1231" t="s">
        <v>42</v>
      </c>
      <c r="D55" s="1231"/>
      <c r="E55" s="1232"/>
      <c r="F55" s="107">
        <v>20427</v>
      </c>
      <c r="G55" s="107">
        <v>20136</v>
      </c>
      <c r="H55" s="108">
        <v>19744</v>
      </c>
    </row>
    <row r="56" spans="2:8" ht="52.5" customHeight="1">
      <c r="B56" s="109"/>
      <c r="C56" s="1233" t="s">
        <v>43</v>
      </c>
      <c r="D56" s="1233"/>
      <c r="E56" s="1234"/>
      <c r="F56" s="110">
        <v>1388</v>
      </c>
      <c r="G56" s="110">
        <v>1397</v>
      </c>
      <c r="H56" s="111">
        <v>1402</v>
      </c>
    </row>
    <row r="57" spans="2:8" ht="53.25" customHeight="1">
      <c r="B57" s="109"/>
      <c r="C57" s="1235" t="s">
        <v>44</v>
      </c>
      <c r="D57" s="1235"/>
      <c r="E57" s="1236"/>
      <c r="F57" s="112">
        <v>20038</v>
      </c>
      <c r="G57" s="112">
        <v>22919</v>
      </c>
      <c r="H57" s="113">
        <v>28867</v>
      </c>
    </row>
    <row r="58" spans="2:8" ht="45.75" customHeight="1">
      <c r="B58" s="114"/>
      <c r="C58" s="1223" t="s">
        <v>624</v>
      </c>
      <c r="D58" s="1224"/>
      <c r="E58" s="1225"/>
      <c r="F58" s="115">
        <v>13828</v>
      </c>
      <c r="G58" s="115">
        <v>16834</v>
      </c>
      <c r="H58" s="116">
        <v>15840</v>
      </c>
    </row>
    <row r="59" spans="2:8" ht="45.75" customHeight="1">
      <c r="B59" s="114"/>
      <c r="C59" s="1223" t="s">
        <v>625</v>
      </c>
      <c r="D59" s="1224"/>
      <c r="E59" s="1225"/>
      <c r="F59" s="115">
        <v>0</v>
      </c>
      <c r="G59" s="115">
        <v>0</v>
      </c>
      <c r="H59" s="116">
        <v>7000</v>
      </c>
    </row>
    <row r="60" spans="2:8" ht="45.75" customHeight="1">
      <c r="B60" s="114"/>
      <c r="C60" s="1223" t="s">
        <v>626</v>
      </c>
      <c r="D60" s="1224"/>
      <c r="E60" s="1225"/>
      <c r="F60" s="115">
        <v>3563</v>
      </c>
      <c r="G60" s="115">
        <v>3563</v>
      </c>
      <c r="H60" s="116">
        <v>3563</v>
      </c>
    </row>
    <row r="61" spans="2:8" ht="45.75" customHeight="1">
      <c r="B61" s="114"/>
      <c r="C61" s="1223" t="s">
        <v>627</v>
      </c>
      <c r="D61" s="1224"/>
      <c r="E61" s="1225"/>
      <c r="F61" s="115">
        <v>877</v>
      </c>
      <c r="G61" s="115">
        <v>820</v>
      </c>
      <c r="H61" s="116">
        <v>849</v>
      </c>
    </row>
    <row r="62" spans="2:8" ht="45.75" customHeight="1" thickBot="1">
      <c r="B62" s="117"/>
      <c r="C62" s="1226" t="s">
        <v>628</v>
      </c>
      <c r="D62" s="1227"/>
      <c r="E62" s="1228"/>
      <c r="F62" s="118">
        <v>428</v>
      </c>
      <c r="G62" s="118">
        <v>425</v>
      </c>
      <c r="H62" s="119">
        <v>425</v>
      </c>
    </row>
    <row r="63" spans="2:8" ht="52.5" customHeight="1" thickBot="1">
      <c r="B63" s="120"/>
      <c r="C63" s="1229" t="s">
        <v>45</v>
      </c>
      <c r="D63" s="1229"/>
      <c r="E63" s="1230"/>
      <c r="F63" s="121">
        <v>41853</v>
      </c>
      <c r="G63" s="121">
        <v>44452</v>
      </c>
      <c r="H63" s="122">
        <v>50012</v>
      </c>
    </row>
    <row r="64" spans="2:8" ht="15" customHeight="1"/>
    <row r="65" ht="0" hidden="1" customHeight="1"/>
    <row r="66" ht="0" hidden="1" customHeight="1"/>
  </sheetData>
  <sheetProtection algorithmName="SHA-512" hashValue="3c88iSsoXfsdY2mHAxLr6Pd2wMN9lU/WwphKmiDaD5PZLSXYjX69R0ynCI220Ff6dCIyLZt6XF78A1B5PdNnfg==" saltValue="kwOjeC9usic6CYVtwXEi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566</v>
      </c>
      <c r="G2" s="136"/>
      <c r="H2" s="137"/>
    </row>
    <row r="3" spans="1:8">
      <c r="A3" s="133" t="s">
        <v>559</v>
      </c>
      <c r="B3" s="138"/>
      <c r="C3" s="139"/>
      <c r="D3" s="140">
        <v>46420</v>
      </c>
      <c r="E3" s="141"/>
      <c r="F3" s="142">
        <v>50848</v>
      </c>
      <c r="G3" s="143"/>
      <c r="H3" s="144"/>
    </row>
    <row r="4" spans="1:8">
      <c r="A4" s="145"/>
      <c r="B4" s="146"/>
      <c r="C4" s="147"/>
      <c r="D4" s="148">
        <v>24303</v>
      </c>
      <c r="E4" s="149"/>
      <c r="F4" s="150">
        <v>22583</v>
      </c>
      <c r="G4" s="151"/>
      <c r="H4" s="152"/>
    </row>
    <row r="5" spans="1:8">
      <c r="A5" s="133" t="s">
        <v>561</v>
      </c>
      <c r="B5" s="138"/>
      <c r="C5" s="139"/>
      <c r="D5" s="140">
        <v>54631</v>
      </c>
      <c r="E5" s="141"/>
      <c r="F5" s="142">
        <v>53572</v>
      </c>
      <c r="G5" s="143"/>
      <c r="H5" s="144"/>
    </row>
    <row r="6" spans="1:8">
      <c r="A6" s="145"/>
      <c r="B6" s="146"/>
      <c r="C6" s="147"/>
      <c r="D6" s="148">
        <v>30065</v>
      </c>
      <c r="E6" s="149"/>
      <c r="F6" s="150">
        <v>25259</v>
      </c>
      <c r="G6" s="151"/>
      <c r="H6" s="152"/>
    </row>
    <row r="7" spans="1:8">
      <c r="A7" s="133" t="s">
        <v>562</v>
      </c>
      <c r="B7" s="138"/>
      <c r="C7" s="139"/>
      <c r="D7" s="140">
        <v>56618</v>
      </c>
      <c r="E7" s="141"/>
      <c r="F7" s="142">
        <v>51898</v>
      </c>
      <c r="G7" s="143"/>
      <c r="H7" s="144"/>
    </row>
    <row r="8" spans="1:8">
      <c r="A8" s="145"/>
      <c r="B8" s="146"/>
      <c r="C8" s="147"/>
      <c r="D8" s="148">
        <v>34034</v>
      </c>
      <c r="E8" s="149"/>
      <c r="F8" s="150">
        <v>25986</v>
      </c>
      <c r="G8" s="151"/>
      <c r="H8" s="152"/>
    </row>
    <row r="9" spans="1:8">
      <c r="A9" s="133" t="s">
        <v>563</v>
      </c>
      <c r="B9" s="138"/>
      <c r="C9" s="139"/>
      <c r="D9" s="140">
        <v>51405</v>
      </c>
      <c r="E9" s="141"/>
      <c r="F9" s="142">
        <v>51684</v>
      </c>
      <c r="G9" s="143"/>
      <c r="H9" s="144"/>
    </row>
    <row r="10" spans="1:8">
      <c r="A10" s="145"/>
      <c r="B10" s="146"/>
      <c r="C10" s="147"/>
      <c r="D10" s="148">
        <v>27317</v>
      </c>
      <c r="E10" s="149"/>
      <c r="F10" s="150">
        <v>26671</v>
      </c>
      <c r="G10" s="151"/>
      <c r="H10" s="152"/>
    </row>
    <row r="11" spans="1:8">
      <c r="A11" s="133" t="s">
        <v>564</v>
      </c>
      <c r="B11" s="138"/>
      <c r="C11" s="139"/>
      <c r="D11" s="140">
        <v>54614</v>
      </c>
      <c r="E11" s="141"/>
      <c r="F11" s="142">
        <v>52897</v>
      </c>
      <c r="G11" s="143"/>
      <c r="H11" s="144"/>
    </row>
    <row r="12" spans="1:8">
      <c r="A12" s="145"/>
      <c r="B12" s="146"/>
      <c r="C12" s="153"/>
      <c r="D12" s="148">
        <v>27903</v>
      </c>
      <c r="E12" s="149"/>
      <c r="F12" s="150">
        <v>27013</v>
      </c>
      <c r="G12" s="151"/>
      <c r="H12" s="152"/>
    </row>
    <row r="13" spans="1:8">
      <c r="A13" s="133"/>
      <c r="B13" s="138"/>
      <c r="C13" s="154"/>
      <c r="D13" s="155">
        <v>52738</v>
      </c>
      <c r="E13" s="156"/>
      <c r="F13" s="157">
        <v>52180</v>
      </c>
      <c r="G13" s="158"/>
      <c r="H13" s="144"/>
    </row>
    <row r="14" spans="1:8">
      <c r="A14" s="145"/>
      <c r="B14" s="146"/>
      <c r="C14" s="147"/>
      <c r="D14" s="148">
        <v>28724</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4.3600000000000003</v>
      </c>
      <c r="C19" s="159">
        <f>ROUND(VALUE(SUBSTITUTE(実質収支比率等に係る経年分析!G$48,"▲","-")),2)</f>
        <v>5.43</v>
      </c>
      <c r="D19" s="159">
        <f>ROUND(VALUE(SUBSTITUTE(実質収支比率等に係る経年分析!H$48,"▲","-")),2)</f>
        <v>4.32</v>
      </c>
      <c r="E19" s="159">
        <f>ROUND(VALUE(SUBSTITUTE(実質収支比率等に係る経年分析!I$48,"▲","-")),2)</f>
        <v>4.5199999999999996</v>
      </c>
      <c r="F19" s="159">
        <f>ROUND(VALUE(SUBSTITUTE(実質収支比率等に係る経年分析!J$48,"▲","-")),2)</f>
        <v>3.95</v>
      </c>
    </row>
    <row r="20" spans="1:11">
      <c r="A20" s="159" t="s">
        <v>49</v>
      </c>
      <c r="B20" s="159">
        <f>ROUND(VALUE(SUBSTITUTE(実質収支比率等に係る経年分析!F$47,"▲","-")),2)</f>
        <v>11.1</v>
      </c>
      <c r="C20" s="159">
        <f>ROUND(VALUE(SUBSTITUTE(実質収支比率等に係る経年分析!G$47,"▲","-")),2)</f>
        <v>11.47</v>
      </c>
      <c r="D20" s="159">
        <f>ROUND(VALUE(SUBSTITUTE(実質収支比率等に係る経年分析!H$47,"▲","-")),2)</f>
        <v>12.34</v>
      </c>
      <c r="E20" s="159">
        <f>ROUND(VALUE(SUBSTITUTE(実質収支比率等に係る経年分析!I$47,"▲","-")),2)</f>
        <v>12.08</v>
      </c>
      <c r="F20" s="159">
        <f>ROUND(VALUE(SUBSTITUTE(実質収支比率等に係る経年分析!J$47,"▲","-")),2)</f>
        <v>10.199999999999999</v>
      </c>
    </row>
    <row r="21" spans="1:11">
      <c r="A21" s="159" t="s">
        <v>50</v>
      </c>
      <c r="B21" s="159">
        <f>IF(ISNUMBER(VALUE(SUBSTITUTE(実質収支比率等に係る経年分析!F$49,"▲","-"))),ROUND(VALUE(SUBSTITUTE(実質収支比率等に係る経年分析!F$49,"▲","-")),2),NA())</f>
        <v>-0.61</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-3.46</v>
      </c>
      <c r="E21" s="159">
        <f>IF(ISNUMBER(VALUE(SUBSTITUTE(実質収支比率等に係る経年分析!I$49,"▲","-"))),ROUND(VALUE(SUBSTITUTE(実質収支比率等に係る経年分析!I$49,"▲","-")),2),NA())</f>
        <v>-2.5299999999999998</v>
      </c>
      <c r="F21" s="159">
        <f>IF(ISNUMBER(VALUE(SUBSTITUTE(実質収支比率等に係る経年分析!J$49,"▲","-"))),ROUND(VALUE(SUBSTITUTE(実質収支比率等に係る経年分析!J$49,"▲","-")),2),NA())</f>
        <v>-2.4700000000000002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4.4400000000000004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0.32</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0.32</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0.32</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0.32</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岡山市後期高齢者医療費特別会計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岡山市下水道事業会計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岡山市工業用水道事業会計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c r="A32" s="160" t="str">
        <f>IF(連結実質赤字比率に係る赤字・黒字の構成分析!C$38="",NA(),連結実質赤字比率に係る赤字・黒字の構成分析!C$38)</f>
        <v>岡山市介護保険費特別会計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岡山市国民健康保険費特別会計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0.51</v>
      </c>
    </row>
    <row r="34" spans="1:16">
      <c r="A34" s="160" t="str">
        <f>IF(連結実質赤字比率に係る赤字・黒字の構成分析!C$36="",NA(),連結実質赤字比率に係る赤字・黒字の構成分析!C$36)</f>
        <v>岡山市市場事業会計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4.24</v>
      </c>
    </row>
    <row r="36" spans="1:16">
      <c r="A36" s="160" t="str">
        <f>IF(連結実質赤字比率に係る赤字・黒字の構成分析!C$34="",NA(),連結実質赤字比率に係る赤字・黒字の構成分析!C$34)</f>
        <v>岡山市水道事業会計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5.49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32674</v>
      </c>
      <c r="E42" s="161"/>
      <c r="F42" s="161"/>
      <c r="G42" s="161">
        <f>'実質公債費比率（分子）の構造'!L$52</f>
        <v>32288</v>
      </c>
      <c r="H42" s="161"/>
      <c r="I42" s="161"/>
      <c r="J42" s="161">
        <f>'実質公債費比率（分子）の構造'!M$52</f>
        <v>31182</v>
      </c>
      <c r="K42" s="161"/>
      <c r="L42" s="161"/>
      <c r="M42" s="161">
        <f>'実質公債費比率（分子）の構造'!N$52</f>
        <v>30956</v>
      </c>
      <c r="N42" s="161"/>
      <c r="O42" s="161"/>
      <c r="P42" s="161">
        <f>'実質公債費比率（分子）の構造'!O$52</f>
        <v>31016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4049</v>
      </c>
      <c r="C44" s="161"/>
      <c r="D44" s="161"/>
      <c r="E44" s="161">
        <f>'実質公債費比率（分子）の構造'!L$50</f>
        <v>3696</v>
      </c>
      <c r="F44" s="161"/>
      <c r="G44" s="161"/>
      <c r="H44" s="161">
        <f>'実質公債費比率（分子）の構造'!M$50</f>
        <v>3671</v>
      </c>
      <c r="I44" s="161"/>
      <c r="J44" s="161"/>
      <c r="K44" s="161">
        <f>'実質公債費比率（分子）の構造'!N$50</f>
        <v>3328</v>
      </c>
      <c r="L44" s="161"/>
      <c r="M44" s="161"/>
      <c r="N44" s="161">
        <f>'実質公債費比率（分子）の構造'!O$50</f>
        <v>3199</v>
      </c>
      <c r="O44" s="161"/>
      <c r="P44" s="161"/>
    </row>
    <row r="45" spans="1:16">
      <c r="A45" s="161" t="s">
        <v>60</v>
      </c>
      <c r="B45" s="161">
        <f>'実質公債費比率（分子）の構造'!K$49</f>
        <v>153</v>
      </c>
      <c r="C45" s="161"/>
      <c r="D45" s="161"/>
      <c r="E45" s="161">
        <f>'実質公債費比率（分子）の構造'!L$49</f>
        <v>126</v>
      </c>
      <c r="F45" s="161"/>
      <c r="G45" s="161"/>
      <c r="H45" s="161">
        <f>'実質公債費比率（分子）の構造'!M$49</f>
        <v>152</v>
      </c>
      <c r="I45" s="161"/>
      <c r="J45" s="161"/>
      <c r="K45" s="161">
        <f>'実質公債費比率（分子）の構造'!N$49</f>
        <v>148</v>
      </c>
      <c r="L45" s="161"/>
      <c r="M45" s="161"/>
      <c r="N45" s="161">
        <f>'実質公債費比率（分子）の構造'!O$49</f>
        <v>145</v>
      </c>
      <c r="O45" s="161"/>
      <c r="P45" s="161"/>
    </row>
    <row r="46" spans="1:16">
      <c r="A46" s="161" t="s">
        <v>61</v>
      </c>
      <c r="B46" s="161">
        <f>'実質公債費比率（分子）の構造'!K$48</f>
        <v>8637</v>
      </c>
      <c r="C46" s="161"/>
      <c r="D46" s="161"/>
      <c r="E46" s="161">
        <f>'実質公債費比率（分子）の構造'!L$48</f>
        <v>7317</v>
      </c>
      <c r="F46" s="161"/>
      <c r="G46" s="161"/>
      <c r="H46" s="161">
        <f>'実質公債費比率（分子）の構造'!M$48</f>
        <v>7192</v>
      </c>
      <c r="I46" s="161"/>
      <c r="J46" s="161"/>
      <c r="K46" s="161">
        <f>'実質公債費比率（分子）の構造'!N$48</f>
        <v>7000</v>
      </c>
      <c r="L46" s="161"/>
      <c r="M46" s="161"/>
      <c r="N46" s="161">
        <f>'実質公債費比率（分子）の構造'!O$48</f>
        <v>6564</v>
      </c>
      <c r="O46" s="161"/>
      <c r="P46" s="161"/>
    </row>
    <row r="47" spans="1:16">
      <c r="A47" s="161" t="s">
        <v>62</v>
      </c>
      <c r="B47" s="161">
        <f>'実質公債費比率（分子）の構造'!K$47</f>
        <v>1063</v>
      </c>
      <c r="C47" s="161"/>
      <c r="D47" s="161"/>
      <c r="E47" s="161">
        <f>'実質公債費比率（分子）の構造'!L$47</f>
        <v>1363</v>
      </c>
      <c r="F47" s="161"/>
      <c r="G47" s="161"/>
      <c r="H47" s="161">
        <f>'実質公債費比率（分子）の構造'!M$47</f>
        <v>1697</v>
      </c>
      <c r="I47" s="161"/>
      <c r="J47" s="161"/>
      <c r="K47" s="161">
        <f>'実質公債費比率（分子）の構造'!N$47</f>
        <v>2030</v>
      </c>
      <c r="L47" s="161"/>
      <c r="M47" s="161"/>
      <c r="N47" s="161">
        <f>'実質公債費比率（分子）の構造'!O$47</f>
        <v>2363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34560</v>
      </c>
      <c r="C49" s="161"/>
      <c r="D49" s="161"/>
      <c r="E49" s="161">
        <f>'実質公債費比率（分子）の構造'!L$45</f>
        <v>32360</v>
      </c>
      <c r="F49" s="161"/>
      <c r="G49" s="161"/>
      <c r="H49" s="161">
        <f>'実質公債費比率（分子）の構造'!M$45</f>
        <v>30356</v>
      </c>
      <c r="I49" s="161"/>
      <c r="J49" s="161"/>
      <c r="K49" s="161">
        <f>'実質公債費比率（分子）の構造'!N$45</f>
        <v>28575</v>
      </c>
      <c r="L49" s="161"/>
      <c r="M49" s="161"/>
      <c r="N49" s="161">
        <f>'実質公債費比率（分子）の構造'!O$45</f>
        <v>28436</v>
      </c>
      <c r="O49" s="161"/>
      <c r="P49" s="161"/>
    </row>
    <row r="50" spans="1:16">
      <c r="A50" s="161" t="s">
        <v>65</v>
      </c>
      <c r="B50" s="161" t="e">
        <f>NA()</f>
        <v>#N/A</v>
      </c>
      <c r="C50" s="161">
        <f>IF(ISNUMBER('実質公債費比率（分子）の構造'!K$53),'実質公債費比率（分子）の構造'!K$53,NA())</f>
        <v>15788</v>
      </c>
      <c r="D50" s="161" t="e">
        <f>NA()</f>
        <v>#N/A</v>
      </c>
      <c r="E50" s="161" t="e">
        <f>NA()</f>
        <v>#N/A</v>
      </c>
      <c r="F50" s="161">
        <f>IF(ISNUMBER('実質公債費比率（分子）の構造'!L$53),'実質公債費比率（分子）の構造'!L$53,NA())</f>
        <v>12574</v>
      </c>
      <c r="G50" s="161" t="e">
        <f>NA()</f>
        <v>#N/A</v>
      </c>
      <c r="H50" s="161" t="e">
        <f>NA()</f>
        <v>#N/A</v>
      </c>
      <c r="I50" s="161">
        <f>IF(ISNUMBER('実質公債費比率（分子）の構造'!M$53),'実質公債費比率（分子）の構造'!M$53,NA())</f>
        <v>11886</v>
      </c>
      <c r="J50" s="161" t="e">
        <f>NA()</f>
        <v>#N/A</v>
      </c>
      <c r="K50" s="161" t="e">
        <f>NA()</f>
        <v>#N/A</v>
      </c>
      <c r="L50" s="161">
        <f>IF(ISNUMBER('実質公債費比率（分子）の構造'!N$53),'実質公債費比率（分子）の構造'!N$53,NA())</f>
        <v>10125</v>
      </c>
      <c r="M50" s="161" t="e">
        <f>NA()</f>
        <v>#N/A</v>
      </c>
      <c r="N50" s="161" t="e">
        <f>NA()</f>
        <v>#N/A</v>
      </c>
      <c r="O50" s="161">
        <f>IF(ISNUMBER('実質公債費比率（分子）の構造'!O$53),'実質公債費比率（分子）の構造'!O$53,NA())</f>
        <v>9691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322270</v>
      </c>
      <c r="E56" s="160"/>
      <c r="F56" s="160"/>
      <c r="G56" s="160">
        <f>'将来負担比率（分子）の構造'!J$52</f>
        <v>334661</v>
      </c>
      <c r="H56" s="160"/>
      <c r="I56" s="160"/>
      <c r="J56" s="160">
        <f>'将来負担比率（分子）の構造'!K$52</f>
        <v>342826</v>
      </c>
      <c r="K56" s="160"/>
      <c r="L56" s="160"/>
      <c r="M56" s="160">
        <f>'将来負担比率（分子）の構造'!L$52</f>
        <v>350565</v>
      </c>
      <c r="N56" s="160"/>
      <c r="O56" s="160"/>
      <c r="P56" s="160">
        <f>'将来負担比率（分子）の構造'!M$52</f>
        <v>358292</v>
      </c>
    </row>
    <row r="57" spans="1:16">
      <c r="A57" s="160" t="s">
        <v>36</v>
      </c>
      <c r="B57" s="160"/>
      <c r="C57" s="160"/>
      <c r="D57" s="160">
        <f>'将来負担比率（分子）の構造'!I$51</f>
        <v>64013</v>
      </c>
      <c r="E57" s="160"/>
      <c r="F57" s="160"/>
      <c r="G57" s="160">
        <f>'将来負担比率（分子）の構造'!J$51</f>
        <v>72392</v>
      </c>
      <c r="H57" s="160"/>
      <c r="I57" s="160"/>
      <c r="J57" s="160">
        <f>'将来負担比率（分子）の構造'!K$51</f>
        <v>71341</v>
      </c>
      <c r="K57" s="160"/>
      <c r="L57" s="160"/>
      <c r="M57" s="160">
        <f>'将来負担比率（分子）の構造'!L$51</f>
        <v>71399</v>
      </c>
      <c r="N57" s="160"/>
      <c r="O57" s="160"/>
      <c r="P57" s="160">
        <f>'将来負担比率（分子）の構造'!M$51</f>
        <v>70596</v>
      </c>
    </row>
    <row r="58" spans="1:16">
      <c r="A58" s="160" t="s">
        <v>35</v>
      </c>
      <c r="B58" s="160"/>
      <c r="C58" s="160"/>
      <c r="D58" s="160">
        <f>'将来負担比率（分子）の構造'!I$50</f>
        <v>43220</v>
      </c>
      <c r="E58" s="160"/>
      <c r="F58" s="160"/>
      <c r="G58" s="160">
        <f>'将来負担比率（分子）の構造'!J$50</f>
        <v>47111</v>
      </c>
      <c r="H58" s="160"/>
      <c r="I58" s="160"/>
      <c r="J58" s="160">
        <f>'将来負担比率（分子）の構造'!K$50</f>
        <v>52496</v>
      </c>
      <c r="K58" s="160"/>
      <c r="L58" s="160"/>
      <c r="M58" s="160">
        <f>'将来負担比率（分子）の構造'!L$50</f>
        <v>59685</v>
      </c>
      <c r="N58" s="160"/>
      <c r="O58" s="160"/>
      <c r="P58" s="160">
        <f>'将来負担比率（分子）の構造'!M$50</f>
        <v>70132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139</v>
      </c>
      <c r="C61" s="160"/>
      <c r="D61" s="160"/>
      <c r="E61" s="160">
        <f>'将来負担比率（分子）の構造'!J$46</f>
        <v>91</v>
      </c>
      <c r="F61" s="160"/>
      <c r="G61" s="160"/>
      <c r="H61" s="160">
        <f>'将来負担比率（分子）の構造'!K$46</f>
        <v>764</v>
      </c>
      <c r="I61" s="160"/>
      <c r="J61" s="160"/>
      <c r="K61" s="160">
        <f>'将来負担比率（分子）の構造'!L$46</f>
        <v>1026</v>
      </c>
      <c r="L61" s="160"/>
      <c r="M61" s="160"/>
      <c r="N61" s="160">
        <f>'将来負担比率（分子）の構造'!M$46</f>
        <v>1226</v>
      </c>
      <c r="O61" s="160"/>
      <c r="P61" s="160"/>
    </row>
    <row r="62" spans="1:16">
      <c r="A62" s="160" t="s">
        <v>29</v>
      </c>
      <c r="B62" s="160">
        <f>'将来負担比率（分子）の構造'!I$45</f>
        <v>41390</v>
      </c>
      <c r="C62" s="160"/>
      <c r="D62" s="160"/>
      <c r="E62" s="160">
        <f>'将来負担比率（分子）の構造'!J$45</f>
        <v>39242</v>
      </c>
      <c r="F62" s="160"/>
      <c r="G62" s="160"/>
      <c r="H62" s="160">
        <f>'将来負担比率（分子）の構造'!K$45</f>
        <v>37759</v>
      </c>
      <c r="I62" s="160"/>
      <c r="J62" s="160"/>
      <c r="K62" s="160">
        <f>'将来負担比率（分子）の構造'!L$45</f>
        <v>37447</v>
      </c>
      <c r="L62" s="160"/>
      <c r="M62" s="160"/>
      <c r="N62" s="160">
        <f>'将来負担比率（分子）の構造'!M$45</f>
        <v>62247</v>
      </c>
      <c r="O62" s="160"/>
      <c r="P62" s="160"/>
    </row>
    <row r="63" spans="1:16">
      <c r="A63" s="160" t="s">
        <v>28</v>
      </c>
      <c r="B63" s="160">
        <f>'将来負担比率（分子）の構造'!I$44</f>
        <v>784</v>
      </c>
      <c r="C63" s="160"/>
      <c r="D63" s="160"/>
      <c r="E63" s="160">
        <f>'将来負担比率（分子）の構造'!J$44</f>
        <v>677</v>
      </c>
      <c r="F63" s="160"/>
      <c r="G63" s="160"/>
      <c r="H63" s="160">
        <f>'将来負担比率（分子）の構造'!K$44</f>
        <v>571</v>
      </c>
      <c r="I63" s="160"/>
      <c r="J63" s="160"/>
      <c r="K63" s="160">
        <f>'将来負担比率（分子）の構造'!L$44</f>
        <v>461</v>
      </c>
      <c r="L63" s="160"/>
      <c r="M63" s="160"/>
      <c r="N63" s="160">
        <f>'将来負担比率（分子）の構造'!M$44</f>
        <v>338</v>
      </c>
      <c r="O63" s="160"/>
      <c r="P63" s="160"/>
    </row>
    <row r="64" spans="1:16">
      <c r="A64" s="160" t="s">
        <v>27</v>
      </c>
      <c r="B64" s="160">
        <f>'将来負担比率（分子）の構造'!I$43</f>
        <v>135192</v>
      </c>
      <c r="C64" s="160"/>
      <c r="D64" s="160"/>
      <c r="E64" s="160">
        <f>'将来負担比率（分子）の構造'!J$43</f>
        <v>125586</v>
      </c>
      <c r="F64" s="160"/>
      <c r="G64" s="160"/>
      <c r="H64" s="160">
        <f>'将来負担比率（分子）の構造'!K$43</f>
        <v>118432</v>
      </c>
      <c r="I64" s="160"/>
      <c r="J64" s="160"/>
      <c r="K64" s="160">
        <f>'将来負担比率（分子）の構造'!L$43</f>
        <v>110078</v>
      </c>
      <c r="L64" s="160"/>
      <c r="M64" s="160"/>
      <c r="N64" s="160">
        <f>'将来負担比率（分子）の構造'!M$43</f>
        <v>106310</v>
      </c>
      <c r="O64" s="160"/>
      <c r="P64" s="160"/>
    </row>
    <row r="65" spans="1:16">
      <c r="A65" s="160" t="s">
        <v>26</v>
      </c>
      <c r="B65" s="160">
        <f>'将来負担比率（分子）の構造'!I$42</f>
        <v>42203</v>
      </c>
      <c r="C65" s="160"/>
      <c r="D65" s="160"/>
      <c r="E65" s="160">
        <f>'将来負担比率（分子）の構造'!J$42</f>
        <v>38347</v>
      </c>
      <c r="F65" s="160"/>
      <c r="G65" s="160"/>
      <c r="H65" s="160">
        <f>'将来負担比率（分子）の構造'!K$42</f>
        <v>28765</v>
      </c>
      <c r="I65" s="160"/>
      <c r="J65" s="160"/>
      <c r="K65" s="160">
        <f>'将来負担比率（分子）の構造'!L$42</f>
        <v>24746</v>
      </c>
      <c r="L65" s="160"/>
      <c r="M65" s="160"/>
      <c r="N65" s="160">
        <f>'将来負担比率（分子）の構造'!M$42</f>
        <v>19697</v>
      </c>
      <c r="O65" s="160"/>
      <c r="P65" s="160"/>
    </row>
    <row r="66" spans="1:16">
      <c r="A66" s="160" t="s">
        <v>25</v>
      </c>
      <c r="B66" s="160">
        <f>'将来負担比率（分子）の構造'!I$41</f>
        <v>285103</v>
      </c>
      <c r="C66" s="160"/>
      <c r="D66" s="160"/>
      <c r="E66" s="160">
        <f>'将来負担比率（分子）の構造'!J$41</f>
        <v>310912</v>
      </c>
      <c r="F66" s="160"/>
      <c r="G66" s="160"/>
      <c r="H66" s="160">
        <f>'将来負担比率（分子）の構造'!K$41</f>
        <v>319474</v>
      </c>
      <c r="I66" s="160"/>
      <c r="J66" s="160"/>
      <c r="K66" s="160">
        <f>'将来負担比率（分子）の構造'!L$41</f>
        <v>327125</v>
      </c>
      <c r="L66" s="160"/>
      <c r="M66" s="160"/>
      <c r="N66" s="160">
        <f>'将来負担比率（分子）の構造'!M$41</f>
        <v>340138</v>
      </c>
      <c r="O66" s="160"/>
      <c r="P66" s="160"/>
    </row>
    <row r="67" spans="1:16">
      <c r="A67" s="160" t="s">
        <v>69</v>
      </c>
      <c r="B67" s="160" t="e">
        <f>NA()</f>
        <v>#N/A</v>
      </c>
      <c r="C67" s="160">
        <f>IF(ISNUMBER('将来負担比率（分子）の構造'!I$53), IF('将来負担比率（分子）の構造'!I$53 &lt; 0, 0, '将来負担比率（分子）の構造'!I$53), NA())</f>
        <v>75307</v>
      </c>
      <c r="D67" s="160" t="e">
        <f>NA()</f>
        <v>#N/A</v>
      </c>
      <c r="E67" s="160" t="e">
        <f>NA()</f>
        <v>#N/A</v>
      </c>
      <c r="F67" s="160">
        <f>IF(ISNUMBER('将来負担比率（分子）の構造'!J$53), IF('将来負担比率（分子）の構造'!J$53 &lt; 0, 0, '将来負担比率（分子）の構造'!J$53), NA())</f>
        <v>60692</v>
      </c>
      <c r="G67" s="160" t="e">
        <f>NA()</f>
        <v>#N/A</v>
      </c>
      <c r="H67" s="160" t="e">
        <f>NA()</f>
        <v>#N/A</v>
      </c>
      <c r="I67" s="160">
        <f>IF(ISNUMBER('将来負担比率（分子）の構造'!K$53), IF('将来負担比率（分子）の構造'!K$53 &lt; 0, 0, '将来負担比率（分子）の構造'!K$53), NA())</f>
        <v>39101</v>
      </c>
      <c r="J67" s="160" t="e">
        <f>NA()</f>
        <v>#N/A</v>
      </c>
      <c r="K67" s="160" t="e">
        <f>NA()</f>
        <v>#N/A</v>
      </c>
      <c r="L67" s="160">
        <f>IF(ISNUMBER('将来負担比率（分子）の構造'!L$53), IF('将来負担比率（分子）の構造'!L$53 &lt; 0, 0, '将来負担比率（分子）の構造'!L$53), NA())</f>
        <v>19233</v>
      </c>
      <c r="M67" s="160" t="e">
        <f>NA()</f>
        <v>#N/A</v>
      </c>
      <c r="N67" s="160" t="e">
        <f>NA()</f>
        <v>#N/A</v>
      </c>
      <c r="O67" s="160">
        <f>IF(ISNUMBER('将来負担比率（分子）の構造'!M$53), IF('将来負担比率（分子）の構造'!M$53 &lt; 0, 0, '将来負担比率（分子）の構造'!M$53), NA())</f>
        <v>30937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20427</v>
      </c>
      <c r="C72" s="164">
        <f>基金残高に係る経年分析!G55</f>
        <v>20136</v>
      </c>
      <c r="D72" s="164">
        <f>基金残高に係る経年分析!H55</f>
        <v>19744</v>
      </c>
    </row>
    <row r="73" spans="1:16">
      <c r="A73" s="163" t="s">
        <v>72</v>
      </c>
      <c r="B73" s="164">
        <f>基金残高に係る経年分析!F56</f>
        <v>1388</v>
      </c>
      <c r="C73" s="164">
        <f>基金残高に係る経年分析!G56</f>
        <v>1397</v>
      </c>
      <c r="D73" s="164">
        <f>基金残高に係る経年分析!H56</f>
        <v>1402</v>
      </c>
    </row>
    <row r="74" spans="1:16">
      <c r="A74" s="163" t="s">
        <v>73</v>
      </c>
      <c r="B74" s="164">
        <f>基金残高に係る経年分析!F57</f>
        <v>20038</v>
      </c>
      <c r="C74" s="164">
        <f>基金残高に係る経年分析!G57</f>
        <v>22919</v>
      </c>
      <c r="D74" s="164">
        <f>基金残高に係る経年分析!H57</f>
        <v>28867</v>
      </c>
    </row>
  </sheetData>
  <sheetProtection algorithmName="SHA-512" hashValue="WgF8Z3roEGr3K+TUGlUXLbaFaLHtkR9SBeRx6UtDASz+16A54QD+EZEI6e3jB/FV7747QzTQthGkpzU/0YFq5w==" saltValue="fm3ORXB0FQ09ZPt2w/FM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115430821</v>
      </c>
      <c r="S5" s="611"/>
      <c r="T5" s="611"/>
      <c r="U5" s="611"/>
      <c r="V5" s="611"/>
      <c r="W5" s="611"/>
      <c r="X5" s="611"/>
      <c r="Y5" s="612"/>
      <c r="Z5" s="613">
        <v>35</v>
      </c>
      <c r="AA5" s="613"/>
      <c r="AB5" s="613"/>
      <c r="AC5" s="613"/>
      <c r="AD5" s="614">
        <v>107674479</v>
      </c>
      <c r="AE5" s="614"/>
      <c r="AF5" s="614"/>
      <c r="AG5" s="614"/>
      <c r="AH5" s="614"/>
      <c r="AI5" s="614"/>
      <c r="AJ5" s="614"/>
      <c r="AK5" s="614"/>
      <c r="AL5" s="615">
        <v>61.5</v>
      </c>
      <c r="AM5" s="616"/>
      <c r="AN5" s="616"/>
      <c r="AO5" s="617"/>
      <c r="AP5" s="607" t="s">
        <v>222</v>
      </c>
      <c r="AQ5" s="608"/>
      <c r="AR5" s="608"/>
      <c r="AS5" s="608"/>
      <c r="AT5" s="608"/>
      <c r="AU5" s="608"/>
      <c r="AV5" s="608"/>
      <c r="AW5" s="608"/>
      <c r="AX5" s="608"/>
      <c r="AY5" s="608"/>
      <c r="AZ5" s="608"/>
      <c r="BA5" s="608"/>
      <c r="BB5" s="608"/>
      <c r="BC5" s="608"/>
      <c r="BD5" s="608"/>
      <c r="BE5" s="608"/>
      <c r="BF5" s="609"/>
      <c r="BG5" s="621">
        <v>103763839</v>
      </c>
      <c r="BH5" s="622"/>
      <c r="BI5" s="622"/>
      <c r="BJ5" s="622"/>
      <c r="BK5" s="622"/>
      <c r="BL5" s="622"/>
      <c r="BM5" s="622"/>
      <c r="BN5" s="623"/>
      <c r="BO5" s="624">
        <v>89.9</v>
      </c>
      <c r="BP5" s="624"/>
      <c r="BQ5" s="624"/>
      <c r="BR5" s="624"/>
      <c r="BS5" s="625">
        <v>1740923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2808996</v>
      </c>
      <c r="S6" s="622"/>
      <c r="T6" s="622"/>
      <c r="U6" s="622"/>
      <c r="V6" s="622"/>
      <c r="W6" s="622"/>
      <c r="X6" s="622"/>
      <c r="Y6" s="623"/>
      <c r="Z6" s="624">
        <v>0.9</v>
      </c>
      <c r="AA6" s="624"/>
      <c r="AB6" s="624"/>
      <c r="AC6" s="624"/>
      <c r="AD6" s="625">
        <v>2808996</v>
      </c>
      <c r="AE6" s="625"/>
      <c r="AF6" s="625"/>
      <c r="AG6" s="625"/>
      <c r="AH6" s="625"/>
      <c r="AI6" s="625"/>
      <c r="AJ6" s="625"/>
      <c r="AK6" s="625"/>
      <c r="AL6" s="626">
        <v>1.6</v>
      </c>
      <c r="AM6" s="627"/>
      <c r="AN6" s="627"/>
      <c r="AO6" s="628"/>
      <c r="AP6" s="618" t="s">
        <v>227</v>
      </c>
      <c r="AQ6" s="619"/>
      <c r="AR6" s="619"/>
      <c r="AS6" s="619"/>
      <c r="AT6" s="619"/>
      <c r="AU6" s="619"/>
      <c r="AV6" s="619"/>
      <c r="AW6" s="619"/>
      <c r="AX6" s="619"/>
      <c r="AY6" s="619"/>
      <c r="AZ6" s="619"/>
      <c r="BA6" s="619"/>
      <c r="BB6" s="619"/>
      <c r="BC6" s="619"/>
      <c r="BD6" s="619"/>
      <c r="BE6" s="619"/>
      <c r="BF6" s="620"/>
      <c r="BG6" s="621">
        <v>103763839</v>
      </c>
      <c r="BH6" s="622"/>
      <c r="BI6" s="622"/>
      <c r="BJ6" s="622"/>
      <c r="BK6" s="622"/>
      <c r="BL6" s="622"/>
      <c r="BM6" s="622"/>
      <c r="BN6" s="623"/>
      <c r="BO6" s="624">
        <v>89.9</v>
      </c>
      <c r="BP6" s="624"/>
      <c r="BQ6" s="624"/>
      <c r="BR6" s="624"/>
      <c r="BS6" s="625">
        <v>1740923</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1119951</v>
      </c>
      <c r="CS6" s="622"/>
      <c r="CT6" s="622"/>
      <c r="CU6" s="622"/>
      <c r="CV6" s="622"/>
      <c r="CW6" s="622"/>
      <c r="CX6" s="622"/>
      <c r="CY6" s="623"/>
      <c r="CZ6" s="615">
        <v>0.4</v>
      </c>
      <c r="DA6" s="616"/>
      <c r="DB6" s="616"/>
      <c r="DC6" s="635"/>
      <c r="DD6" s="630" t="s">
        <v>178</v>
      </c>
      <c r="DE6" s="622"/>
      <c r="DF6" s="622"/>
      <c r="DG6" s="622"/>
      <c r="DH6" s="622"/>
      <c r="DI6" s="622"/>
      <c r="DJ6" s="622"/>
      <c r="DK6" s="622"/>
      <c r="DL6" s="622"/>
      <c r="DM6" s="622"/>
      <c r="DN6" s="622"/>
      <c r="DO6" s="622"/>
      <c r="DP6" s="623"/>
      <c r="DQ6" s="630">
        <v>1119912</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239923</v>
      </c>
      <c r="S7" s="622"/>
      <c r="T7" s="622"/>
      <c r="U7" s="622"/>
      <c r="V7" s="622"/>
      <c r="W7" s="622"/>
      <c r="X7" s="622"/>
      <c r="Y7" s="623"/>
      <c r="Z7" s="624">
        <v>0.1</v>
      </c>
      <c r="AA7" s="624"/>
      <c r="AB7" s="624"/>
      <c r="AC7" s="624"/>
      <c r="AD7" s="625">
        <v>239923</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51549316</v>
      </c>
      <c r="BH7" s="622"/>
      <c r="BI7" s="622"/>
      <c r="BJ7" s="622"/>
      <c r="BK7" s="622"/>
      <c r="BL7" s="622"/>
      <c r="BM7" s="622"/>
      <c r="BN7" s="623"/>
      <c r="BO7" s="624">
        <v>44.7</v>
      </c>
      <c r="BP7" s="624"/>
      <c r="BQ7" s="624"/>
      <c r="BR7" s="624"/>
      <c r="BS7" s="625">
        <v>1740923</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27372311</v>
      </c>
      <c r="CS7" s="622"/>
      <c r="CT7" s="622"/>
      <c r="CU7" s="622"/>
      <c r="CV7" s="622"/>
      <c r="CW7" s="622"/>
      <c r="CX7" s="622"/>
      <c r="CY7" s="623"/>
      <c r="CZ7" s="624">
        <v>8.6</v>
      </c>
      <c r="DA7" s="624"/>
      <c r="DB7" s="624"/>
      <c r="DC7" s="624"/>
      <c r="DD7" s="630">
        <v>310860</v>
      </c>
      <c r="DE7" s="622"/>
      <c r="DF7" s="622"/>
      <c r="DG7" s="622"/>
      <c r="DH7" s="622"/>
      <c r="DI7" s="622"/>
      <c r="DJ7" s="622"/>
      <c r="DK7" s="622"/>
      <c r="DL7" s="622"/>
      <c r="DM7" s="622"/>
      <c r="DN7" s="622"/>
      <c r="DO7" s="622"/>
      <c r="DP7" s="623"/>
      <c r="DQ7" s="630">
        <v>22411261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624274</v>
      </c>
      <c r="S8" s="622"/>
      <c r="T8" s="622"/>
      <c r="U8" s="622"/>
      <c r="V8" s="622"/>
      <c r="W8" s="622"/>
      <c r="X8" s="622"/>
      <c r="Y8" s="623"/>
      <c r="Z8" s="624">
        <v>0.2</v>
      </c>
      <c r="AA8" s="624"/>
      <c r="AB8" s="624"/>
      <c r="AC8" s="624"/>
      <c r="AD8" s="625">
        <v>624274</v>
      </c>
      <c r="AE8" s="625"/>
      <c r="AF8" s="625"/>
      <c r="AG8" s="625"/>
      <c r="AH8" s="625"/>
      <c r="AI8" s="625"/>
      <c r="AJ8" s="625"/>
      <c r="AK8" s="625"/>
      <c r="AL8" s="626">
        <v>0.4</v>
      </c>
      <c r="AM8" s="627"/>
      <c r="AN8" s="627"/>
      <c r="AO8" s="628"/>
      <c r="AP8" s="618" t="s">
        <v>233</v>
      </c>
      <c r="AQ8" s="619"/>
      <c r="AR8" s="619"/>
      <c r="AS8" s="619"/>
      <c r="AT8" s="619"/>
      <c r="AU8" s="619"/>
      <c r="AV8" s="619"/>
      <c r="AW8" s="619"/>
      <c r="AX8" s="619"/>
      <c r="AY8" s="619"/>
      <c r="AZ8" s="619"/>
      <c r="BA8" s="619"/>
      <c r="BB8" s="619"/>
      <c r="BC8" s="619"/>
      <c r="BD8" s="619"/>
      <c r="BE8" s="619"/>
      <c r="BF8" s="620"/>
      <c r="BG8" s="621">
        <v>1191331</v>
      </c>
      <c r="BH8" s="622"/>
      <c r="BI8" s="622"/>
      <c r="BJ8" s="622"/>
      <c r="BK8" s="622"/>
      <c r="BL8" s="622"/>
      <c r="BM8" s="622"/>
      <c r="BN8" s="623"/>
      <c r="BO8" s="624">
        <v>1</v>
      </c>
      <c r="BP8" s="624"/>
      <c r="BQ8" s="624"/>
      <c r="BR8" s="624"/>
      <c r="BS8" s="630" t="s">
        <v>178</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120077233</v>
      </c>
      <c r="CS8" s="622"/>
      <c r="CT8" s="622"/>
      <c r="CU8" s="622"/>
      <c r="CV8" s="622"/>
      <c r="CW8" s="622"/>
      <c r="CX8" s="622"/>
      <c r="CY8" s="623"/>
      <c r="CZ8" s="624">
        <v>37.700000000000003</v>
      </c>
      <c r="DA8" s="624"/>
      <c r="DB8" s="624"/>
      <c r="DC8" s="624"/>
      <c r="DD8" s="630">
        <v>2825883</v>
      </c>
      <c r="DE8" s="622"/>
      <c r="DF8" s="622"/>
      <c r="DG8" s="622"/>
      <c r="DH8" s="622"/>
      <c r="DI8" s="622"/>
      <c r="DJ8" s="622"/>
      <c r="DK8" s="622"/>
      <c r="DL8" s="622"/>
      <c r="DM8" s="622"/>
      <c r="DN8" s="622"/>
      <c r="DO8" s="622"/>
      <c r="DP8" s="623"/>
      <c r="DQ8" s="630">
        <v>58205869</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601631</v>
      </c>
      <c r="S9" s="622"/>
      <c r="T9" s="622"/>
      <c r="U9" s="622"/>
      <c r="V9" s="622"/>
      <c r="W9" s="622"/>
      <c r="X9" s="622"/>
      <c r="Y9" s="623"/>
      <c r="Z9" s="624">
        <v>0.2</v>
      </c>
      <c r="AA9" s="624"/>
      <c r="AB9" s="624"/>
      <c r="AC9" s="624"/>
      <c r="AD9" s="625">
        <v>601631</v>
      </c>
      <c r="AE9" s="625"/>
      <c r="AF9" s="625"/>
      <c r="AG9" s="625"/>
      <c r="AH9" s="625"/>
      <c r="AI9" s="625"/>
      <c r="AJ9" s="625"/>
      <c r="AK9" s="625"/>
      <c r="AL9" s="626">
        <v>0.3</v>
      </c>
      <c r="AM9" s="627"/>
      <c r="AN9" s="627"/>
      <c r="AO9" s="628"/>
      <c r="AP9" s="618" t="s">
        <v>236</v>
      </c>
      <c r="AQ9" s="619"/>
      <c r="AR9" s="619"/>
      <c r="AS9" s="619"/>
      <c r="AT9" s="619"/>
      <c r="AU9" s="619"/>
      <c r="AV9" s="619"/>
      <c r="AW9" s="619"/>
      <c r="AX9" s="619"/>
      <c r="AY9" s="619"/>
      <c r="AZ9" s="619"/>
      <c r="BA9" s="619"/>
      <c r="BB9" s="619"/>
      <c r="BC9" s="619"/>
      <c r="BD9" s="619"/>
      <c r="BE9" s="619"/>
      <c r="BF9" s="620"/>
      <c r="BG9" s="621">
        <v>38858408</v>
      </c>
      <c r="BH9" s="622"/>
      <c r="BI9" s="622"/>
      <c r="BJ9" s="622"/>
      <c r="BK9" s="622"/>
      <c r="BL9" s="622"/>
      <c r="BM9" s="622"/>
      <c r="BN9" s="623"/>
      <c r="BO9" s="624">
        <v>33.700000000000003</v>
      </c>
      <c r="BP9" s="624"/>
      <c r="BQ9" s="624"/>
      <c r="BR9" s="624"/>
      <c r="BS9" s="630" t="s">
        <v>237</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24087435</v>
      </c>
      <c r="CS9" s="622"/>
      <c r="CT9" s="622"/>
      <c r="CU9" s="622"/>
      <c r="CV9" s="622"/>
      <c r="CW9" s="622"/>
      <c r="CX9" s="622"/>
      <c r="CY9" s="623"/>
      <c r="CZ9" s="624">
        <v>7.6</v>
      </c>
      <c r="DA9" s="624"/>
      <c r="DB9" s="624"/>
      <c r="DC9" s="624"/>
      <c r="DD9" s="630">
        <v>3231491</v>
      </c>
      <c r="DE9" s="622"/>
      <c r="DF9" s="622"/>
      <c r="DG9" s="622"/>
      <c r="DH9" s="622"/>
      <c r="DI9" s="622"/>
      <c r="DJ9" s="622"/>
      <c r="DK9" s="622"/>
      <c r="DL9" s="622"/>
      <c r="DM9" s="622"/>
      <c r="DN9" s="622"/>
      <c r="DO9" s="622"/>
      <c r="DP9" s="623"/>
      <c r="DQ9" s="630">
        <v>18059073</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v>121087</v>
      </c>
      <c r="S10" s="622"/>
      <c r="T10" s="622"/>
      <c r="U10" s="622"/>
      <c r="V10" s="622"/>
      <c r="W10" s="622"/>
      <c r="X10" s="622"/>
      <c r="Y10" s="623"/>
      <c r="Z10" s="624">
        <v>0</v>
      </c>
      <c r="AA10" s="624"/>
      <c r="AB10" s="624"/>
      <c r="AC10" s="624"/>
      <c r="AD10" s="625">
        <v>121087</v>
      </c>
      <c r="AE10" s="625"/>
      <c r="AF10" s="625"/>
      <c r="AG10" s="625"/>
      <c r="AH10" s="625"/>
      <c r="AI10" s="625"/>
      <c r="AJ10" s="625"/>
      <c r="AK10" s="625"/>
      <c r="AL10" s="626">
        <v>0.1</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2691362</v>
      </c>
      <c r="BH10" s="622"/>
      <c r="BI10" s="622"/>
      <c r="BJ10" s="622"/>
      <c r="BK10" s="622"/>
      <c r="BL10" s="622"/>
      <c r="BM10" s="622"/>
      <c r="BN10" s="623"/>
      <c r="BO10" s="624">
        <v>2.2999999999999998</v>
      </c>
      <c r="BP10" s="624"/>
      <c r="BQ10" s="624"/>
      <c r="BR10" s="624"/>
      <c r="BS10" s="630" t="s">
        <v>237</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246923</v>
      </c>
      <c r="CS10" s="622"/>
      <c r="CT10" s="622"/>
      <c r="CU10" s="622"/>
      <c r="CV10" s="622"/>
      <c r="CW10" s="622"/>
      <c r="CX10" s="622"/>
      <c r="CY10" s="623"/>
      <c r="CZ10" s="624">
        <v>0.1</v>
      </c>
      <c r="DA10" s="624"/>
      <c r="DB10" s="624"/>
      <c r="DC10" s="624"/>
      <c r="DD10" s="630" t="s">
        <v>237</v>
      </c>
      <c r="DE10" s="622"/>
      <c r="DF10" s="622"/>
      <c r="DG10" s="622"/>
      <c r="DH10" s="622"/>
      <c r="DI10" s="622"/>
      <c r="DJ10" s="622"/>
      <c r="DK10" s="622"/>
      <c r="DL10" s="622"/>
      <c r="DM10" s="622"/>
      <c r="DN10" s="622"/>
      <c r="DO10" s="622"/>
      <c r="DP10" s="623"/>
      <c r="DQ10" s="630">
        <v>63193</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v>12395544</v>
      </c>
      <c r="S11" s="622"/>
      <c r="T11" s="622"/>
      <c r="U11" s="622"/>
      <c r="V11" s="622"/>
      <c r="W11" s="622"/>
      <c r="X11" s="622"/>
      <c r="Y11" s="623"/>
      <c r="Z11" s="624">
        <v>3.8</v>
      </c>
      <c r="AA11" s="624"/>
      <c r="AB11" s="624"/>
      <c r="AC11" s="624"/>
      <c r="AD11" s="625">
        <v>12395544</v>
      </c>
      <c r="AE11" s="625"/>
      <c r="AF11" s="625"/>
      <c r="AG11" s="625"/>
      <c r="AH11" s="625"/>
      <c r="AI11" s="625"/>
      <c r="AJ11" s="625"/>
      <c r="AK11" s="625"/>
      <c r="AL11" s="626">
        <v>7.1</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8808215</v>
      </c>
      <c r="BH11" s="622"/>
      <c r="BI11" s="622"/>
      <c r="BJ11" s="622"/>
      <c r="BK11" s="622"/>
      <c r="BL11" s="622"/>
      <c r="BM11" s="622"/>
      <c r="BN11" s="623"/>
      <c r="BO11" s="624">
        <v>7.6</v>
      </c>
      <c r="BP11" s="624"/>
      <c r="BQ11" s="624"/>
      <c r="BR11" s="624"/>
      <c r="BS11" s="630">
        <v>1740923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6567840</v>
      </c>
      <c r="CS11" s="622"/>
      <c r="CT11" s="622"/>
      <c r="CU11" s="622"/>
      <c r="CV11" s="622"/>
      <c r="CW11" s="622"/>
      <c r="CX11" s="622"/>
      <c r="CY11" s="623"/>
      <c r="CZ11" s="624">
        <v>2.1</v>
      </c>
      <c r="DA11" s="624"/>
      <c r="DB11" s="624"/>
      <c r="DC11" s="624"/>
      <c r="DD11" s="630">
        <v>3046888</v>
      </c>
      <c r="DE11" s="622"/>
      <c r="DF11" s="622"/>
      <c r="DG11" s="622"/>
      <c r="DH11" s="622"/>
      <c r="DI11" s="622"/>
      <c r="DJ11" s="622"/>
      <c r="DK11" s="622"/>
      <c r="DL11" s="622"/>
      <c r="DM11" s="622"/>
      <c r="DN11" s="622"/>
      <c r="DO11" s="622"/>
      <c r="DP11" s="623"/>
      <c r="DQ11" s="630">
        <v>5120221</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13423545</v>
      </c>
      <c r="S12" s="622"/>
      <c r="T12" s="622"/>
      <c r="U12" s="622"/>
      <c r="V12" s="622"/>
      <c r="W12" s="622"/>
      <c r="X12" s="622"/>
      <c r="Y12" s="623"/>
      <c r="Z12" s="624">
        <v>4.0999999999999996</v>
      </c>
      <c r="AA12" s="624"/>
      <c r="AB12" s="624"/>
      <c r="AC12" s="624"/>
      <c r="AD12" s="625">
        <v>13423545</v>
      </c>
      <c r="AE12" s="625"/>
      <c r="AF12" s="625"/>
      <c r="AG12" s="625"/>
      <c r="AH12" s="625"/>
      <c r="AI12" s="625"/>
      <c r="AJ12" s="625"/>
      <c r="AK12" s="625"/>
      <c r="AL12" s="626">
        <v>7.7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45594430</v>
      </c>
      <c r="BH12" s="622"/>
      <c r="BI12" s="622"/>
      <c r="BJ12" s="622"/>
      <c r="BK12" s="622"/>
      <c r="BL12" s="622"/>
      <c r="BM12" s="622"/>
      <c r="BN12" s="623"/>
      <c r="BO12" s="624">
        <v>39.5</v>
      </c>
      <c r="BP12" s="624"/>
      <c r="BQ12" s="624"/>
      <c r="BR12" s="624"/>
      <c r="BS12" s="630" t="s">
        <v>237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1637589</v>
      </c>
      <c r="CS12" s="622"/>
      <c r="CT12" s="622"/>
      <c r="CU12" s="622"/>
      <c r="CV12" s="622"/>
      <c r="CW12" s="622"/>
      <c r="CX12" s="622"/>
      <c r="CY12" s="623"/>
      <c r="CZ12" s="624">
        <v>0.5</v>
      </c>
      <c r="DA12" s="624"/>
      <c r="DB12" s="624"/>
      <c r="DC12" s="624"/>
      <c r="DD12" s="630">
        <v>105350</v>
      </c>
      <c r="DE12" s="622"/>
      <c r="DF12" s="622"/>
      <c r="DG12" s="622"/>
      <c r="DH12" s="622"/>
      <c r="DI12" s="622"/>
      <c r="DJ12" s="622"/>
      <c r="DK12" s="622"/>
      <c r="DL12" s="622"/>
      <c r="DM12" s="622"/>
      <c r="DN12" s="622"/>
      <c r="DO12" s="622"/>
      <c r="DP12" s="623"/>
      <c r="DQ12" s="630">
        <v>1517585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110038</v>
      </c>
      <c r="S13" s="622"/>
      <c r="T13" s="622"/>
      <c r="U13" s="622"/>
      <c r="V13" s="622"/>
      <c r="W13" s="622"/>
      <c r="X13" s="622"/>
      <c r="Y13" s="623"/>
      <c r="Z13" s="624">
        <v>0</v>
      </c>
      <c r="AA13" s="624"/>
      <c r="AB13" s="624"/>
      <c r="AC13" s="624"/>
      <c r="AD13" s="625">
        <v>110038</v>
      </c>
      <c r="AE13" s="625"/>
      <c r="AF13" s="625"/>
      <c r="AG13" s="625"/>
      <c r="AH13" s="625"/>
      <c r="AI13" s="625"/>
      <c r="AJ13" s="625"/>
      <c r="AK13" s="625"/>
      <c r="AL13" s="626">
        <v>0.1</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45333398</v>
      </c>
      <c r="BH13" s="622"/>
      <c r="BI13" s="622"/>
      <c r="BJ13" s="622"/>
      <c r="BK13" s="622"/>
      <c r="BL13" s="622"/>
      <c r="BM13" s="622"/>
      <c r="BN13" s="623"/>
      <c r="BO13" s="624">
        <v>39.299999999999997</v>
      </c>
      <c r="BP13" s="624"/>
      <c r="BQ13" s="624"/>
      <c r="BR13" s="624"/>
      <c r="BS13" s="630" t="s">
        <v>237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37609882</v>
      </c>
      <c r="CS13" s="622"/>
      <c r="CT13" s="622"/>
      <c r="CU13" s="622"/>
      <c r="CV13" s="622"/>
      <c r="CW13" s="622"/>
      <c r="CX13" s="622"/>
      <c r="CY13" s="623"/>
      <c r="CZ13" s="624">
        <v>11.8</v>
      </c>
      <c r="DA13" s="624"/>
      <c r="DB13" s="624"/>
      <c r="DC13" s="624"/>
      <c r="DD13" s="630">
        <v>17910988</v>
      </c>
      <c r="DE13" s="622"/>
      <c r="DF13" s="622"/>
      <c r="DG13" s="622"/>
      <c r="DH13" s="622"/>
      <c r="DI13" s="622"/>
      <c r="DJ13" s="622"/>
      <c r="DK13" s="622"/>
      <c r="DL13" s="622"/>
      <c r="DM13" s="622"/>
      <c r="DN13" s="622"/>
      <c r="DO13" s="622"/>
      <c r="DP13" s="623"/>
      <c r="DQ13" s="630">
        <v>24879371</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24" t="s">
        <v>178</v>
      </c>
      <c r="AA14" s="624"/>
      <c r="AB14" s="624"/>
      <c r="AC14" s="624"/>
      <c r="AD14" s="625" t="s">
        <v>237</v>
      </c>
      <c r="AE14" s="625"/>
      <c r="AF14" s="625"/>
      <c r="AG14" s="625"/>
      <c r="AH14" s="625"/>
      <c r="AI14" s="625"/>
      <c r="AJ14" s="625"/>
      <c r="AK14" s="625"/>
      <c r="AL14" s="626" t="s">
        <v>131</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1735796</v>
      </c>
      <c r="BH14" s="622"/>
      <c r="BI14" s="622"/>
      <c r="BJ14" s="622"/>
      <c r="BK14" s="622"/>
      <c r="BL14" s="622"/>
      <c r="BM14" s="622"/>
      <c r="BN14" s="623"/>
      <c r="BO14" s="624">
        <v>1.5</v>
      </c>
      <c r="BP14" s="624"/>
      <c r="BQ14" s="624"/>
      <c r="BR14" s="624"/>
      <c r="BS14" s="630" t="s">
        <v>131</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8301794</v>
      </c>
      <c r="CS14" s="622"/>
      <c r="CT14" s="622"/>
      <c r="CU14" s="622"/>
      <c r="CV14" s="622"/>
      <c r="CW14" s="622"/>
      <c r="CX14" s="622"/>
      <c r="CY14" s="623"/>
      <c r="CZ14" s="624">
        <v>2.6</v>
      </c>
      <c r="DA14" s="624"/>
      <c r="DB14" s="624"/>
      <c r="DC14" s="624"/>
      <c r="DD14" s="630">
        <v>1098866</v>
      </c>
      <c r="DE14" s="622"/>
      <c r="DF14" s="622"/>
      <c r="DG14" s="622"/>
      <c r="DH14" s="622"/>
      <c r="DI14" s="622"/>
      <c r="DJ14" s="622"/>
      <c r="DK14" s="622"/>
      <c r="DL14" s="622"/>
      <c r="DM14" s="622"/>
      <c r="DN14" s="622"/>
      <c r="DO14" s="622"/>
      <c r="DP14" s="623"/>
      <c r="DQ14" s="630">
        <v>7130895</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712155</v>
      </c>
      <c r="S15" s="622"/>
      <c r="T15" s="622"/>
      <c r="U15" s="622"/>
      <c r="V15" s="622"/>
      <c r="W15" s="622"/>
      <c r="X15" s="622"/>
      <c r="Y15" s="623"/>
      <c r="Z15" s="624">
        <v>0.2</v>
      </c>
      <c r="AA15" s="624"/>
      <c r="AB15" s="624"/>
      <c r="AC15" s="624"/>
      <c r="AD15" s="625">
        <v>712155</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4883160</v>
      </c>
      <c r="BH15" s="622"/>
      <c r="BI15" s="622"/>
      <c r="BJ15" s="622"/>
      <c r="BK15" s="622"/>
      <c r="BL15" s="622"/>
      <c r="BM15" s="622"/>
      <c r="BN15" s="623"/>
      <c r="BO15" s="624">
        <v>4.2</v>
      </c>
      <c r="BP15" s="624"/>
      <c r="BQ15" s="624"/>
      <c r="BR15" s="624"/>
      <c r="BS15" s="630" t="s">
        <v>237</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59569025</v>
      </c>
      <c r="CS15" s="622"/>
      <c r="CT15" s="622"/>
      <c r="CU15" s="622"/>
      <c r="CV15" s="622"/>
      <c r="CW15" s="622"/>
      <c r="CX15" s="622"/>
      <c r="CY15" s="623"/>
      <c r="CZ15" s="624">
        <v>18.7</v>
      </c>
      <c r="DA15" s="624"/>
      <c r="DB15" s="624"/>
      <c r="DC15" s="624"/>
      <c r="DD15" s="630">
        <v>10201283</v>
      </c>
      <c r="DE15" s="622"/>
      <c r="DF15" s="622"/>
      <c r="DG15" s="622"/>
      <c r="DH15" s="622"/>
      <c r="DI15" s="622"/>
      <c r="DJ15" s="622"/>
      <c r="DK15" s="622"/>
      <c r="DL15" s="622"/>
      <c r="DM15" s="622"/>
      <c r="DN15" s="622"/>
      <c r="DO15" s="622"/>
      <c r="DP15" s="623"/>
      <c r="DQ15" s="630">
        <v>41982173</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v>5528247</v>
      </c>
      <c r="S16" s="622"/>
      <c r="T16" s="622"/>
      <c r="U16" s="622"/>
      <c r="V16" s="622"/>
      <c r="W16" s="622"/>
      <c r="X16" s="622"/>
      <c r="Y16" s="623"/>
      <c r="Z16" s="624">
        <v>1.7</v>
      </c>
      <c r="AA16" s="624"/>
      <c r="AB16" s="624"/>
      <c r="AC16" s="624"/>
      <c r="AD16" s="625">
        <v>5528247</v>
      </c>
      <c r="AE16" s="625"/>
      <c r="AF16" s="625"/>
      <c r="AG16" s="625"/>
      <c r="AH16" s="625"/>
      <c r="AI16" s="625"/>
      <c r="AJ16" s="625"/>
      <c r="AK16" s="625"/>
      <c r="AL16" s="626">
        <v>3.2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v>46</v>
      </c>
      <c r="BH16" s="622"/>
      <c r="BI16" s="622"/>
      <c r="BJ16" s="622"/>
      <c r="BK16" s="622"/>
      <c r="BL16" s="622"/>
      <c r="BM16" s="622"/>
      <c r="BN16" s="623"/>
      <c r="BO16" s="624">
        <v>0</v>
      </c>
      <c r="BP16" s="624"/>
      <c r="BQ16" s="624"/>
      <c r="BR16" s="624"/>
      <c r="BS16" s="630" t="s">
        <v>178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74784</v>
      </c>
      <c r="CS16" s="622"/>
      <c r="CT16" s="622"/>
      <c r="CU16" s="622"/>
      <c r="CV16" s="622"/>
      <c r="CW16" s="622"/>
      <c r="CX16" s="622"/>
      <c r="CY16" s="623"/>
      <c r="CZ16" s="624">
        <v>0</v>
      </c>
      <c r="DA16" s="624"/>
      <c r="DB16" s="624"/>
      <c r="DC16" s="624"/>
      <c r="DD16" s="630" t="s">
        <v>131</v>
      </c>
      <c r="DE16" s="622"/>
      <c r="DF16" s="622"/>
      <c r="DG16" s="622"/>
      <c r="DH16" s="622"/>
      <c r="DI16" s="622"/>
      <c r="DJ16" s="622"/>
      <c r="DK16" s="622"/>
      <c r="DL16" s="622"/>
      <c r="DM16" s="622"/>
      <c r="DN16" s="622"/>
      <c r="DO16" s="622"/>
      <c r="DP16" s="623"/>
      <c r="DQ16" s="630">
        <v>48524</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655384</v>
      </c>
      <c r="S17" s="622"/>
      <c r="T17" s="622"/>
      <c r="U17" s="622"/>
      <c r="V17" s="622"/>
      <c r="W17" s="622"/>
      <c r="X17" s="622"/>
      <c r="Y17" s="623"/>
      <c r="Z17" s="624">
        <v>0.2</v>
      </c>
      <c r="AA17" s="624"/>
      <c r="AB17" s="624"/>
      <c r="AC17" s="624"/>
      <c r="AD17" s="625">
        <v>655384</v>
      </c>
      <c r="AE17" s="625"/>
      <c r="AF17" s="625"/>
      <c r="AG17" s="625"/>
      <c r="AH17" s="625"/>
      <c r="AI17" s="625"/>
      <c r="AJ17" s="625"/>
      <c r="AK17" s="625"/>
      <c r="AL17" s="626">
        <v>0.4</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v>1091</v>
      </c>
      <c r="BH17" s="622"/>
      <c r="BI17" s="622"/>
      <c r="BJ17" s="622"/>
      <c r="BK17" s="622"/>
      <c r="BL17" s="622"/>
      <c r="BM17" s="622"/>
      <c r="BN17" s="623"/>
      <c r="BO17" s="624">
        <v>0</v>
      </c>
      <c r="BP17" s="624"/>
      <c r="BQ17" s="624"/>
      <c r="BR17" s="624"/>
      <c r="BS17" s="630" t="s">
        <v>237</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31693316</v>
      </c>
      <c r="CS17" s="622"/>
      <c r="CT17" s="622"/>
      <c r="CU17" s="622"/>
      <c r="CV17" s="622"/>
      <c r="CW17" s="622"/>
      <c r="CX17" s="622"/>
      <c r="CY17" s="623"/>
      <c r="CZ17" s="624">
        <v>10</v>
      </c>
      <c r="DA17" s="624"/>
      <c r="DB17" s="624"/>
      <c r="DC17" s="624"/>
      <c r="DD17" s="630" t="s">
        <v>237</v>
      </c>
      <c r="DE17" s="622"/>
      <c r="DF17" s="622"/>
      <c r="DG17" s="622"/>
      <c r="DH17" s="622"/>
      <c r="DI17" s="622"/>
      <c r="DJ17" s="622"/>
      <c r="DK17" s="622"/>
      <c r="DL17" s="622"/>
      <c r="DM17" s="622"/>
      <c r="DN17" s="622"/>
      <c r="DO17" s="622"/>
      <c r="DP17" s="623"/>
      <c r="DQ17" s="630">
        <v>30721402</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31176467</v>
      </c>
      <c r="S18" s="622"/>
      <c r="T18" s="622"/>
      <c r="U18" s="622"/>
      <c r="V18" s="622"/>
      <c r="W18" s="622"/>
      <c r="X18" s="622"/>
      <c r="Y18" s="623"/>
      <c r="Z18" s="624">
        <v>9.5</v>
      </c>
      <c r="AA18" s="624"/>
      <c r="AB18" s="624"/>
      <c r="AC18" s="624"/>
      <c r="AD18" s="625">
        <v>29503968</v>
      </c>
      <c r="AE18" s="625"/>
      <c r="AF18" s="625"/>
      <c r="AG18" s="625"/>
      <c r="AH18" s="625"/>
      <c r="AI18" s="625"/>
      <c r="AJ18" s="625"/>
      <c r="AK18" s="625"/>
      <c r="AL18" s="626">
        <v>16.8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24" t="s">
        <v>178</v>
      </c>
      <c r="BP18" s="624"/>
      <c r="BQ18" s="624"/>
      <c r="BR18" s="624"/>
      <c r="BS18" s="630" t="s">
        <v>178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237</v>
      </c>
      <c r="CS18" s="622"/>
      <c r="CT18" s="622"/>
      <c r="CU18" s="622"/>
      <c r="CV18" s="622"/>
      <c r="CW18" s="622"/>
      <c r="CX18" s="622"/>
      <c r="CY18" s="623"/>
      <c r="CZ18" s="624" t="s">
        <v>237</v>
      </c>
      <c r="DA18" s="624"/>
      <c r="DB18" s="624"/>
      <c r="DC18" s="624"/>
      <c r="DD18" s="630" t="s">
        <v>237</v>
      </c>
      <c r="DE18" s="622"/>
      <c r="DF18" s="622"/>
      <c r="DG18" s="622"/>
      <c r="DH18" s="622"/>
      <c r="DI18" s="622"/>
      <c r="DJ18" s="622"/>
      <c r="DK18" s="622"/>
      <c r="DL18" s="622"/>
      <c r="DM18" s="622"/>
      <c r="DN18" s="622"/>
      <c r="DO18" s="622"/>
      <c r="DP18" s="623"/>
      <c r="DQ18" s="630" t="s">
        <v>237</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29503968</v>
      </c>
      <c r="S19" s="622"/>
      <c r="T19" s="622"/>
      <c r="U19" s="622"/>
      <c r="V19" s="622"/>
      <c r="W19" s="622"/>
      <c r="X19" s="622"/>
      <c r="Y19" s="623"/>
      <c r="Z19" s="624">
        <v>9</v>
      </c>
      <c r="AA19" s="624"/>
      <c r="AB19" s="624"/>
      <c r="AC19" s="624"/>
      <c r="AD19" s="625">
        <v>29503968</v>
      </c>
      <c r="AE19" s="625"/>
      <c r="AF19" s="625"/>
      <c r="AG19" s="625"/>
      <c r="AH19" s="625"/>
      <c r="AI19" s="625"/>
      <c r="AJ19" s="625"/>
      <c r="AK19" s="625"/>
      <c r="AL19" s="626">
        <v>16.8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11666982</v>
      </c>
      <c r="BH19" s="622"/>
      <c r="BI19" s="622"/>
      <c r="BJ19" s="622"/>
      <c r="BK19" s="622"/>
      <c r="BL19" s="622"/>
      <c r="BM19" s="622"/>
      <c r="BN19" s="623"/>
      <c r="BO19" s="624">
        <v>10.1</v>
      </c>
      <c r="BP19" s="624"/>
      <c r="BQ19" s="624"/>
      <c r="BR19" s="624"/>
      <c r="BS19" s="630" t="s">
        <v>178</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237</v>
      </c>
      <c r="CS19" s="622"/>
      <c r="CT19" s="622"/>
      <c r="CU19" s="622"/>
      <c r="CV19" s="622"/>
      <c r="CW19" s="622"/>
      <c r="CX19" s="622"/>
      <c r="CY19" s="623"/>
      <c r="CZ19" s="624" t="s">
        <v>237</v>
      </c>
      <c r="DA19" s="624"/>
      <c r="DB19" s="624"/>
      <c r="DC19" s="624"/>
      <c r="DD19" s="630" t="s">
        <v>237</v>
      </c>
      <c r="DE19" s="622"/>
      <c r="DF19" s="622"/>
      <c r="DG19" s="622"/>
      <c r="DH19" s="622"/>
      <c r="DI19" s="622"/>
      <c r="DJ19" s="622"/>
      <c r="DK19" s="622"/>
      <c r="DL19" s="622"/>
      <c r="DM19" s="622"/>
      <c r="DN19" s="622"/>
      <c r="DO19" s="622"/>
      <c r="DP19" s="623"/>
      <c r="DQ19" s="630" t="s">
        <v>178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1672443</v>
      </c>
      <c r="S20" s="622"/>
      <c r="T20" s="622"/>
      <c r="U20" s="622"/>
      <c r="V20" s="622"/>
      <c r="W20" s="622"/>
      <c r="X20" s="622"/>
      <c r="Y20" s="623"/>
      <c r="Z20" s="624">
        <v>0.5</v>
      </c>
      <c r="AA20" s="624"/>
      <c r="AB20" s="624"/>
      <c r="AC20" s="624"/>
      <c r="AD20" s="625" t="s">
        <v>178</v>
      </c>
      <c r="AE20" s="625"/>
      <c r="AF20" s="625"/>
      <c r="AG20" s="625"/>
      <c r="AH20" s="625"/>
      <c r="AI20" s="625"/>
      <c r="AJ20" s="625"/>
      <c r="AK20" s="625"/>
      <c r="AL20" s="626" t="s">
        <v>237</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11666982</v>
      </c>
      <c r="BH20" s="622"/>
      <c r="BI20" s="622"/>
      <c r="BJ20" s="622"/>
      <c r="BK20" s="622"/>
      <c r="BL20" s="622"/>
      <c r="BM20" s="622"/>
      <c r="BN20" s="623"/>
      <c r="BO20" s="624">
        <v>10.1</v>
      </c>
      <c r="BP20" s="624"/>
      <c r="BQ20" s="624"/>
      <c r="BR20" s="624"/>
      <c r="BS20" s="630" t="s">
        <v>237</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318358083</v>
      </c>
      <c r="CS20" s="622"/>
      <c r="CT20" s="622"/>
      <c r="CU20" s="622"/>
      <c r="CV20" s="622"/>
      <c r="CW20" s="622"/>
      <c r="CX20" s="622"/>
      <c r="CY20" s="623"/>
      <c r="CZ20" s="624">
        <v>100</v>
      </c>
      <c r="DA20" s="624"/>
      <c r="DB20" s="624"/>
      <c r="DC20" s="624"/>
      <c r="DD20" s="630">
        <v>38731609</v>
      </c>
      <c r="DE20" s="622"/>
      <c r="DF20" s="622"/>
      <c r="DG20" s="622"/>
      <c r="DH20" s="622"/>
      <c r="DI20" s="622"/>
      <c r="DJ20" s="622"/>
      <c r="DK20" s="622"/>
      <c r="DL20" s="622"/>
      <c r="DM20" s="622"/>
      <c r="DN20" s="622"/>
      <c r="DO20" s="622"/>
      <c r="DP20" s="623"/>
      <c r="DQ20" s="630">
        <v>211259479</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56</v>
      </c>
      <c r="S21" s="622"/>
      <c r="T21" s="622"/>
      <c r="U21" s="622"/>
      <c r="V21" s="622"/>
      <c r="W21" s="622"/>
      <c r="X21" s="622"/>
      <c r="Y21" s="623"/>
      <c r="Z21" s="624">
        <v>0</v>
      </c>
      <c r="AA21" s="624"/>
      <c r="AB21" s="624"/>
      <c r="AC21" s="624"/>
      <c r="AD21" s="625" t="s">
        <v>237</v>
      </c>
      <c r="AE21" s="625"/>
      <c r="AF21" s="625"/>
      <c r="AG21" s="625"/>
      <c r="AH21" s="625"/>
      <c r="AI21" s="625"/>
      <c r="AJ21" s="625"/>
      <c r="AK21" s="625"/>
      <c r="AL21" s="626" t="s">
        <v>237</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18654</v>
      </c>
      <c r="BH21" s="622"/>
      <c r="BI21" s="622"/>
      <c r="BJ21" s="622"/>
      <c r="BK21" s="622"/>
      <c r="BL21" s="622"/>
      <c r="BM21" s="622"/>
      <c r="BN21" s="623"/>
      <c r="BO21" s="624">
        <v>0</v>
      </c>
      <c r="BP21" s="624"/>
      <c r="BQ21" s="624"/>
      <c r="BR21" s="624"/>
      <c r="BS21" s="630" t="s">
        <v>237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183828112</v>
      </c>
      <c r="S22" s="622"/>
      <c r="T22" s="622"/>
      <c r="U22" s="622"/>
      <c r="V22" s="622"/>
      <c r="W22" s="622"/>
      <c r="X22" s="622"/>
      <c r="Y22" s="623"/>
      <c r="Z22" s="624">
        <v>55.8</v>
      </c>
      <c r="AA22" s="624"/>
      <c r="AB22" s="624"/>
      <c r="AC22" s="624"/>
      <c r="AD22" s="625">
        <v>174399271</v>
      </c>
      <c r="AE22" s="625"/>
      <c r="AF22" s="625"/>
      <c r="AG22" s="625"/>
      <c r="AH22" s="625"/>
      <c r="AI22" s="625"/>
      <c r="AJ22" s="625"/>
      <c r="AK22" s="625"/>
      <c r="AL22" s="626">
        <v>99.6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v>3891986</v>
      </c>
      <c r="BH22" s="622"/>
      <c r="BI22" s="622"/>
      <c r="BJ22" s="622"/>
      <c r="BK22" s="622"/>
      <c r="BL22" s="622"/>
      <c r="BM22" s="622"/>
      <c r="BN22" s="623"/>
      <c r="BO22" s="624">
        <v>3.4</v>
      </c>
      <c r="BP22" s="624"/>
      <c r="BQ22" s="624"/>
      <c r="BR22" s="624"/>
      <c r="BS22" s="630" t="s">
        <v>237</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299359</v>
      </c>
      <c r="S23" s="622"/>
      <c r="T23" s="622"/>
      <c r="U23" s="622"/>
      <c r="V23" s="622"/>
      <c r="W23" s="622"/>
      <c r="X23" s="622"/>
      <c r="Y23" s="623"/>
      <c r="Z23" s="624">
        <v>0.1</v>
      </c>
      <c r="AA23" s="624"/>
      <c r="AB23" s="624"/>
      <c r="AC23" s="624"/>
      <c r="AD23" s="625">
        <v>299359</v>
      </c>
      <c r="AE23" s="625"/>
      <c r="AF23" s="625"/>
      <c r="AG23" s="625"/>
      <c r="AH23" s="625"/>
      <c r="AI23" s="625"/>
      <c r="AJ23" s="625"/>
      <c r="AK23" s="625"/>
      <c r="AL23" s="626">
        <v>0.2</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7756342</v>
      </c>
      <c r="BH23" s="622"/>
      <c r="BI23" s="622"/>
      <c r="BJ23" s="622"/>
      <c r="BK23" s="622"/>
      <c r="BL23" s="622"/>
      <c r="BM23" s="622"/>
      <c r="BN23" s="623"/>
      <c r="BO23" s="624">
        <v>6.7</v>
      </c>
      <c r="BP23" s="624"/>
      <c r="BQ23" s="624"/>
      <c r="BR23" s="624"/>
      <c r="BS23" s="630" t="s">
        <v>237</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3033315</v>
      </c>
      <c r="S24" s="622"/>
      <c r="T24" s="622"/>
      <c r="U24" s="622"/>
      <c r="V24" s="622"/>
      <c r="W24" s="622"/>
      <c r="X24" s="622"/>
      <c r="Y24" s="623"/>
      <c r="Z24" s="624">
        <v>0.9</v>
      </c>
      <c r="AA24" s="624"/>
      <c r="AB24" s="624"/>
      <c r="AC24" s="624"/>
      <c r="AD24" s="625" t="s">
        <v>237</v>
      </c>
      <c r="AE24" s="625"/>
      <c r="AF24" s="625"/>
      <c r="AG24" s="625"/>
      <c r="AH24" s="625"/>
      <c r="AI24" s="625"/>
      <c r="AJ24" s="625"/>
      <c r="AK24" s="625"/>
      <c r="AL24" s="626" t="s">
        <v>237</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237</v>
      </c>
      <c r="BH24" s="622"/>
      <c r="BI24" s="622"/>
      <c r="BJ24" s="622"/>
      <c r="BK24" s="622"/>
      <c r="BL24" s="622"/>
      <c r="BM24" s="622"/>
      <c r="BN24" s="623"/>
      <c r="BO24" s="624" t="s">
        <v>178</v>
      </c>
      <c r="BP24" s="624"/>
      <c r="BQ24" s="624"/>
      <c r="BR24" s="624"/>
      <c r="BS24" s="630" t="s">
        <v>237</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187640956</v>
      </c>
      <c r="CS24" s="611"/>
      <c r="CT24" s="611"/>
      <c r="CU24" s="611"/>
      <c r="CV24" s="611"/>
      <c r="CW24" s="611"/>
      <c r="CX24" s="611"/>
      <c r="CY24" s="612"/>
      <c r="CZ24" s="615">
        <v>58.9</v>
      </c>
      <c r="DA24" s="616"/>
      <c r="DB24" s="616"/>
      <c r="DC24" s="635"/>
      <c r="DD24" s="654">
        <v>123265476</v>
      </c>
      <c r="DE24" s="611"/>
      <c r="DF24" s="611"/>
      <c r="DG24" s="611"/>
      <c r="DH24" s="611"/>
      <c r="DI24" s="611"/>
      <c r="DJ24" s="611"/>
      <c r="DK24" s="612"/>
      <c r="DL24" s="654">
        <v>121930536</v>
      </c>
      <c r="DM24" s="611"/>
      <c r="DN24" s="611"/>
      <c r="DO24" s="611"/>
      <c r="DP24" s="611"/>
      <c r="DQ24" s="611"/>
      <c r="DR24" s="611"/>
      <c r="DS24" s="611"/>
      <c r="DT24" s="611"/>
      <c r="DU24" s="611"/>
      <c r="DV24" s="612"/>
      <c r="DW24" s="615">
        <v>62.1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4210478</v>
      </c>
      <c r="S25" s="622"/>
      <c r="T25" s="622"/>
      <c r="U25" s="622"/>
      <c r="V25" s="622"/>
      <c r="W25" s="622"/>
      <c r="X25" s="622"/>
      <c r="Y25" s="623"/>
      <c r="Z25" s="624">
        <v>1.3</v>
      </c>
      <c r="AA25" s="624"/>
      <c r="AB25" s="624"/>
      <c r="AC25" s="624"/>
      <c r="AD25" s="625">
        <v>322978</v>
      </c>
      <c r="AE25" s="625"/>
      <c r="AF25" s="625"/>
      <c r="AG25" s="625"/>
      <c r="AH25" s="625"/>
      <c r="AI25" s="625"/>
      <c r="AJ25" s="625"/>
      <c r="AK25" s="625"/>
      <c r="AL25" s="626">
        <v>0.2</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237</v>
      </c>
      <c r="BH25" s="622"/>
      <c r="BI25" s="622"/>
      <c r="BJ25" s="622"/>
      <c r="BK25" s="622"/>
      <c r="BL25" s="622"/>
      <c r="BM25" s="622"/>
      <c r="BN25" s="623"/>
      <c r="BO25" s="624" t="s">
        <v>237</v>
      </c>
      <c r="BP25" s="624"/>
      <c r="BQ25" s="624"/>
      <c r="BR25" s="624"/>
      <c r="BS25" s="630" t="s">
        <v>178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76828624</v>
      </c>
      <c r="CS25" s="657"/>
      <c r="CT25" s="657"/>
      <c r="CU25" s="657"/>
      <c r="CV25" s="657"/>
      <c r="CW25" s="657"/>
      <c r="CX25" s="657"/>
      <c r="CY25" s="658"/>
      <c r="CZ25" s="626">
        <v>24.1</v>
      </c>
      <c r="DA25" s="655"/>
      <c r="DB25" s="655"/>
      <c r="DC25" s="659"/>
      <c r="DD25" s="630">
        <v>65914470</v>
      </c>
      <c r="DE25" s="657"/>
      <c r="DF25" s="657"/>
      <c r="DG25" s="657"/>
      <c r="DH25" s="657"/>
      <c r="DI25" s="657"/>
      <c r="DJ25" s="657"/>
      <c r="DK25" s="658"/>
      <c r="DL25" s="630">
        <v>64756737</v>
      </c>
      <c r="DM25" s="657"/>
      <c r="DN25" s="657"/>
      <c r="DO25" s="657"/>
      <c r="DP25" s="657"/>
      <c r="DQ25" s="657"/>
      <c r="DR25" s="657"/>
      <c r="DS25" s="657"/>
      <c r="DT25" s="657"/>
      <c r="DU25" s="657"/>
      <c r="DV25" s="658"/>
      <c r="DW25" s="626">
        <v>33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2713182</v>
      </c>
      <c r="S26" s="622"/>
      <c r="T26" s="622"/>
      <c r="U26" s="622"/>
      <c r="V26" s="622"/>
      <c r="W26" s="622"/>
      <c r="X26" s="622"/>
      <c r="Y26" s="623"/>
      <c r="Z26" s="624">
        <v>0.8</v>
      </c>
      <c r="AA26" s="624"/>
      <c r="AB26" s="624"/>
      <c r="AC26" s="624"/>
      <c r="AD26" s="625" t="s">
        <v>131</v>
      </c>
      <c r="AE26" s="625"/>
      <c r="AF26" s="625"/>
      <c r="AG26" s="625"/>
      <c r="AH26" s="625"/>
      <c r="AI26" s="625"/>
      <c r="AJ26" s="625"/>
      <c r="AK26" s="625"/>
      <c r="AL26" s="626" t="s">
        <v>237</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237</v>
      </c>
      <c r="BH26" s="622"/>
      <c r="BI26" s="622"/>
      <c r="BJ26" s="622"/>
      <c r="BK26" s="622"/>
      <c r="BL26" s="622"/>
      <c r="BM26" s="622"/>
      <c r="BN26" s="623"/>
      <c r="BO26" s="624" t="s">
        <v>237</v>
      </c>
      <c r="BP26" s="624"/>
      <c r="BQ26" s="624"/>
      <c r="BR26" s="624"/>
      <c r="BS26" s="630" t="s">
        <v>237</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54002790</v>
      </c>
      <c r="CS26" s="622"/>
      <c r="CT26" s="622"/>
      <c r="CU26" s="622"/>
      <c r="CV26" s="622"/>
      <c r="CW26" s="622"/>
      <c r="CX26" s="622"/>
      <c r="CY26" s="623"/>
      <c r="CZ26" s="626">
        <v>17</v>
      </c>
      <c r="DA26" s="655"/>
      <c r="DB26" s="655"/>
      <c r="DC26" s="659"/>
      <c r="DD26" s="630">
        <v>43679406</v>
      </c>
      <c r="DE26" s="622"/>
      <c r="DF26" s="622"/>
      <c r="DG26" s="622"/>
      <c r="DH26" s="622"/>
      <c r="DI26" s="622"/>
      <c r="DJ26" s="622"/>
      <c r="DK26" s="623"/>
      <c r="DL26" s="630" t="s">
        <v>237</v>
      </c>
      <c r="DM26" s="622"/>
      <c r="DN26" s="622"/>
      <c r="DO26" s="622"/>
      <c r="DP26" s="622"/>
      <c r="DQ26" s="622"/>
      <c r="DR26" s="622"/>
      <c r="DS26" s="622"/>
      <c r="DT26" s="622"/>
      <c r="DU26" s="622"/>
      <c r="DV26" s="623"/>
      <c r="DW26" s="626" t="s">
        <v>237</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60333804</v>
      </c>
      <c r="S27" s="622"/>
      <c r="T27" s="622"/>
      <c r="U27" s="622"/>
      <c r="V27" s="622"/>
      <c r="W27" s="622"/>
      <c r="X27" s="622"/>
      <c r="Y27" s="623"/>
      <c r="Z27" s="624">
        <v>18.3</v>
      </c>
      <c r="AA27" s="624"/>
      <c r="AB27" s="624"/>
      <c r="AC27" s="624"/>
      <c r="AD27" s="625" t="s">
        <v>178</v>
      </c>
      <c r="AE27" s="625"/>
      <c r="AF27" s="625"/>
      <c r="AG27" s="625"/>
      <c r="AH27" s="625"/>
      <c r="AI27" s="625"/>
      <c r="AJ27" s="625"/>
      <c r="AK27" s="625"/>
      <c r="AL27" s="626" t="s">
        <v>237</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115430821</v>
      </c>
      <c r="BH27" s="622"/>
      <c r="BI27" s="622"/>
      <c r="BJ27" s="622"/>
      <c r="BK27" s="622"/>
      <c r="BL27" s="622"/>
      <c r="BM27" s="622"/>
      <c r="BN27" s="623"/>
      <c r="BO27" s="624">
        <v>100</v>
      </c>
      <c r="BP27" s="624"/>
      <c r="BQ27" s="624"/>
      <c r="BR27" s="624"/>
      <c r="BS27" s="630">
        <v>1740923</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79156901</v>
      </c>
      <c r="CS27" s="657"/>
      <c r="CT27" s="657"/>
      <c r="CU27" s="657"/>
      <c r="CV27" s="657"/>
      <c r="CW27" s="657"/>
      <c r="CX27" s="657"/>
      <c r="CY27" s="658"/>
      <c r="CZ27" s="626">
        <v>24.9</v>
      </c>
      <c r="DA27" s="655"/>
      <c r="DB27" s="655"/>
      <c r="DC27" s="659"/>
      <c r="DD27" s="630">
        <v>26667489</v>
      </c>
      <c r="DE27" s="657"/>
      <c r="DF27" s="657"/>
      <c r="DG27" s="657"/>
      <c r="DH27" s="657"/>
      <c r="DI27" s="657"/>
      <c r="DJ27" s="657"/>
      <c r="DK27" s="658"/>
      <c r="DL27" s="630">
        <v>26494089</v>
      </c>
      <c r="DM27" s="657"/>
      <c r="DN27" s="657"/>
      <c r="DO27" s="657"/>
      <c r="DP27" s="657"/>
      <c r="DQ27" s="657"/>
      <c r="DR27" s="657"/>
      <c r="DS27" s="657"/>
      <c r="DT27" s="657"/>
      <c r="DU27" s="657"/>
      <c r="DV27" s="658"/>
      <c r="DW27" s="626">
        <v>13.5</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v>66535</v>
      </c>
      <c r="S28" s="622"/>
      <c r="T28" s="622"/>
      <c r="U28" s="622"/>
      <c r="V28" s="622"/>
      <c r="W28" s="622"/>
      <c r="X28" s="622"/>
      <c r="Y28" s="623"/>
      <c r="Z28" s="624">
        <v>0</v>
      </c>
      <c r="AA28" s="624"/>
      <c r="AB28" s="624"/>
      <c r="AC28" s="624"/>
      <c r="AD28" s="625">
        <v>66535</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31655431</v>
      </c>
      <c r="CS28" s="622"/>
      <c r="CT28" s="622"/>
      <c r="CU28" s="622"/>
      <c r="CV28" s="622"/>
      <c r="CW28" s="622"/>
      <c r="CX28" s="622"/>
      <c r="CY28" s="623"/>
      <c r="CZ28" s="626">
        <v>9.9</v>
      </c>
      <c r="DA28" s="655"/>
      <c r="DB28" s="655"/>
      <c r="DC28" s="659"/>
      <c r="DD28" s="630">
        <v>30683517</v>
      </c>
      <c r="DE28" s="622"/>
      <c r="DF28" s="622"/>
      <c r="DG28" s="622"/>
      <c r="DH28" s="622"/>
      <c r="DI28" s="622"/>
      <c r="DJ28" s="622"/>
      <c r="DK28" s="623"/>
      <c r="DL28" s="630">
        <v>30679710</v>
      </c>
      <c r="DM28" s="622"/>
      <c r="DN28" s="622"/>
      <c r="DO28" s="622"/>
      <c r="DP28" s="622"/>
      <c r="DQ28" s="622"/>
      <c r="DR28" s="622"/>
      <c r="DS28" s="622"/>
      <c r="DT28" s="622"/>
      <c r="DU28" s="622"/>
      <c r="DV28" s="623"/>
      <c r="DW28" s="626">
        <v>15.6</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14374240</v>
      </c>
      <c r="S29" s="622"/>
      <c r="T29" s="622"/>
      <c r="U29" s="622"/>
      <c r="V29" s="622"/>
      <c r="W29" s="622"/>
      <c r="X29" s="622"/>
      <c r="Y29" s="623"/>
      <c r="Z29" s="624">
        <v>4.4000000000000004</v>
      </c>
      <c r="AA29" s="624"/>
      <c r="AB29" s="624"/>
      <c r="AC29" s="624"/>
      <c r="AD29" s="625" t="s">
        <v>131</v>
      </c>
      <c r="AE29" s="625"/>
      <c r="AF29" s="625"/>
      <c r="AG29" s="625"/>
      <c r="AH29" s="625"/>
      <c r="AI29" s="625"/>
      <c r="AJ29" s="625"/>
      <c r="AK29" s="625"/>
      <c r="AL29" s="626" t="s">
        <v>237</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31652912</v>
      </c>
      <c r="CS29" s="657"/>
      <c r="CT29" s="657"/>
      <c r="CU29" s="657"/>
      <c r="CV29" s="657"/>
      <c r="CW29" s="657"/>
      <c r="CX29" s="657"/>
      <c r="CY29" s="658"/>
      <c r="CZ29" s="626">
        <v>9.9</v>
      </c>
      <c r="DA29" s="655"/>
      <c r="DB29" s="655"/>
      <c r="DC29" s="659"/>
      <c r="DD29" s="630">
        <v>30680998</v>
      </c>
      <c r="DE29" s="657"/>
      <c r="DF29" s="657"/>
      <c r="DG29" s="657"/>
      <c r="DH29" s="657"/>
      <c r="DI29" s="657"/>
      <c r="DJ29" s="657"/>
      <c r="DK29" s="658"/>
      <c r="DL29" s="630">
        <v>30677191</v>
      </c>
      <c r="DM29" s="657"/>
      <c r="DN29" s="657"/>
      <c r="DO29" s="657"/>
      <c r="DP29" s="657"/>
      <c r="DQ29" s="657"/>
      <c r="DR29" s="657"/>
      <c r="DS29" s="657"/>
      <c r="DT29" s="657"/>
      <c r="DU29" s="657"/>
      <c r="DV29" s="658"/>
      <c r="DW29" s="626">
        <v>15.6</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2217903</v>
      </c>
      <c r="S30" s="622"/>
      <c r="T30" s="622"/>
      <c r="U30" s="622"/>
      <c r="V30" s="622"/>
      <c r="W30" s="622"/>
      <c r="X30" s="622"/>
      <c r="Y30" s="623"/>
      <c r="Z30" s="624">
        <v>0.7</v>
      </c>
      <c r="AA30" s="624"/>
      <c r="AB30" s="624"/>
      <c r="AC30" s="624"/>
      <c r="AD30" s="625" t="s">
        <v>237</v>
      </c>
      <c r="AE30" s="625"/>
      <c r="AF30" s="625"/>
      <c r="AG30" s="625"/>
      <c r="AH30" s="625"/>
      <c r="AI30" s="625"/>
      <c r="AJ30" s="625"/>
      <c r="AK30" s="625"/>
      <c r="AL30" s="626" t="s">
        <v>131</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99.3</v>
      </c>
      <c r="BH30" s="682"/>
      <c r="BI30" s="682"/>
      <c r="BJ30" s="682"/>
      <c r="BK30" s="682"/>
      <c r="BL30" s="682"/>
      <c r="BM30" s="616">
        <v>96.7</v>
      </c>
      <c r="BN30" s="682"/>
      <c r="BO30" s="682"/>
      <c r="BP30" s="682"/>
      <c r="BQ30" s="683"/>
      <c r="BR30" s="681">
        <v>99.1</v>
      </c>
      <c r="BS30" s="682"/>
      <c r="BT30" s="682"/>
      <c r="BU30" s="682"/>
      <c r="BV30" s="682"/>
      <c r="BW30" s="682"/>
      <c r="BX30" s="616">
        <v>96.1</v>
      </c>
      <c r="BY30" s="682"/>
      <c r="BZ30" s="682"/>
      <c r="CA30" s="682"/>
      <c r="CB30" s="683"/>
      <c r="CD30" s="686"/>
      <c r="CE30" s="687"/>
      <c r="CF30" s="636" t="s">
        <v>306</v>
      </c>
      <c r="CG30" s="637"/>
      <c r="CH30" s="637"/>
      <c r="CI30" s="637"/>
      <c r="CJ30" s="637"/>
      <c r="CK30" s="637"/>
      <c r="CL30" s="637"/>
      <c r="CM30" s="637"/>
      <c r="CN30" s="637"/>
      <c r="CO30" s="637"/>
      <c r="CP30" s="637"/>
      <c r="CQ30" s="638"/>
      <c r="CR30" s="621">
        <v>28768297</v>
      </c>
      <c r="CS30" s="622"/>
      <c r="CT30" s="622"/>
      <c r="CU30" s="622"/>
      <c r="CV30" s="622"/>
      <c r="CW30" s="622"/>
      <c r="CX30" s="622"/>
      <c r="CY30" s="623"/>
      <c r="CZ30" s="626">
        <v>9</v>
      </c>
      <c r="DA30" s="655"/>
      <c r="DB30" s="655"/>
      <c r="DC30" s="659"/>
      <c r="DD30" s="630">
        <v>27910975</v>
      </c>
      <c r="DE30" s="622"/>
      <c r="DF30" s="622"/>
      <c r="DG30" s="622"/>
      <c r="DH30" s="622"/>
      <c r="DI30" s="622"/>
      <c r="DJ30" s="622"/>
      <c r="DK30" s="623"/>
      <c r="DL30" s="630">
        <v>27907168</v>
      </c>
      <c r="DM30" s="622"/>
      <c r="DN30" s="622"/>
      <c r="DO30" s="622"/>
      <c r="DP30" s="622"/>
      <c r="DQ30" s="622"/>
      <c r="DR30" s="622"/>
      <c r="DS30" s="622"/>
      <c r="DT30" s="622"/>
      <c r="DU30" s="622"/>
      <c r="DV30" s="623"/>
      <c r="DW30" s="626">
        <v>14.2</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142183</v>
      </c>
      <c r="S31" s="622"/>
      <c r="T31" s="622"/>
      <c r="U31" s="622"/>
      <c r="V31" s="622"/>
      <c r="W31" s="622"/>
      <c r="X31" s="622"/>
      <c r="Y31" s="623"/>
      <c r="Z31" s="624">
        <v>0</v>
      </c>
      <c r="AA31" s="624"/>
      <c r="AB31" s="624"/>
      <c r="AC31" s="624"/>
      <c r="AD31" s="625" t="s">
        <v>237</v>
      </c>
      <c r="AE31" s="625"/>
      <c r="AF31" s="625"/>
      <c r="AG31" s="625"/>
      <c r="AH31" s="625"/>
      <c r="AI31" s="625"/>
      <c r="AJ31" s="625"/>
      <c r="AK31" s="625"/>
      <c r="AL31" s="626" t="s">
        <v>178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99.1</v>
      </c>
      <c r="BH31" s="657"/>
      <c r="BI31" s="657"/>
      <c r="BJ31" s="657"/>
      <c r="BK31" s="657"/>
      <c r="BL31" s="657"/>
      <c r="BM31" s="627">
        <v>96.2</v>
      </c>
      <c r="BN31" s="679"/>
      <c r="BO31" s="679"/>
      <c r="BP31" s="679"/>
      <c r="BQ31" s="680"/>
      <c r="BR31" s="678">
        <v>99</v>
      </c>
      <c r="BS31" s="657"/>
      <c r="BT31" s="657"/>
      <c r="BU31" s="657"/>
      <c r="BV31" s="657"/>
      <c r="BW31" s="657"/>
      <c r="BX31" s="627">
        <v>95.5</v>
      </c>
      <c r="BY31" s="679"/>
      <c r="BZ31" s="679"/>
      <c r="CA31" s="679"/>
      <c r="CB31" s="680"/>
      <c r="CD31" s="686"/>
      <c r="CE31" s="687"/>
      <c r="CF31" s="636" t="s">
        <v>310</v>
      </c>
      <c r="CG31" s="637"/>
      <c r="CH31" s="637"/>
      <c r="CI31" s="637"/>
      <c r="CJ31" s="637"/>
      <c r="CK31" s="637"/>
      <c r="CL31" s="637"/>
      <c r="CM31" s="637"/>
      <c r="CN31" s="637"/>
      <c r="CO31" s="637"/>
      <c r="CP31" s="637"/>
      <c r="CQ31" s="638"/>
      <c r="CR31" s="621">
        <v>2884615</v>
      </c>
      <c r="CS31" s="657"/>
      <c r="CT31" s="657"/>
      <c r="CU31" s="657"/>
      <c r="CV31" s="657"/>
      <c r="CW31" s="657"/>
      <c r="CX31" s="657"/>
      <c r="CY31" s="658"/>
      <c r="CZ31" s="626">
        <v>0.9</v>
      </c>
      <c r="DA31" s="655"/>
      <c r="DB31" s="655"/>
      <c r="DC31" s="659"/>
      <c r="DD31" s="630">
        <v>2770023</v>
      </c>
      <c r="DE31" s="657"/>
      <c r="DF31" s="657"/>
      <c r="DG31" s="657"/>
      <c r="DH31" s="657"/>
      <c r="DI31" s="657"/>
      <c r="DJ31" s="657"/>
      <c r="DK31" s="658"/>
      <c r="DL31" s="630">
        <v>2770023</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8316901</v>
      </c>
      <c r="S32" s="622"/>
      <c r="T32" s="622"/>
      <c r="U32" s="622"/>
      <c r="V32" s="622"/>
      <c r="W32" s="622"/>
      <c r="X32" s="622"/>
      <c r="Y32" s="623"/>
      <c r="Z32" s="624">
        <v>2.5</v>
      </c>
      <c r="AA32" s="624"/>
      <c r="AB32" s="624"/>
      <c r="AC32" s="624"/>
      <c r="AD32" s="625" t="s">
        <v>178</v>
      </c>
      <c r="AE32" s="625"/>
      <c r="AF32" s="625"/>
      <c r="AG32" s="625"/>
      <c r="AH32" s="625"/>
      <c r="AI32" s="625"/>
      <c r="AJ32" s="625"/>
      <c r="AK32" s="625"/>
      <c r="AL32" s="626" t="s">
        <v>237</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99.4</v>
      </c>
      <c r="BH32" s="691"/>
      <c r="BI32" s="691"/>
      <c r="BJ32" s="691"/>
      <c r="BK32" s="691"/>
      <c r="BL32" s="691"/>
      <c r="BM32" s="692">
        <v>96.9</v>
      </c>
      <c r="BN32" s="691"/>
      <c r="BO32" s="691"/>
      <c r="BP32" s="691"/>
      <c r="BQ32" s="693"/>
      <c r="BR32" s="690">
        <v>99.2</v>
      </c>
      <c r="BS32" s="691"/>
      <c r="BT32" s="691"/>
      <c r="BU32" s="691"/>
      <c r="BV32" s="691"/>
      <c r="BW32" s="691"/>
      <c r="BX32" s="692">
        <v>96.3</v>
      </c>
      <c r="BY32" s="691"/>
      <c r="BZ32" s="691"/>
      <c r="CA32" s="691"/>
      <c r="CB32" s="693"/>
      <c r="CD32" s="688"/>
      <c r="CE32" s="689"/>
      <c r="CF32" s="636" t="s">
        <v>313</v>
      </c>
      <c r="CG32" s="637"/>
      <c r="CH32" s="637"/>
      <c r="CI32" s="637"/>
      <c r="CJ32" s="637"/>
      <c r="CK32" s="637"/>
      <c r="CL32" s="637"/>
      <c r="CM32" s="637"/>
      <c r="CN32" s="637"/>
      <c r="CO32" s="637"/>
      <c r="CP32" s="637"/>
      <c r="CQ32" s="638"/>
      <c r="CR32" s="621">
        <v>2519</v>
      </c>
      <c r="CS32" s="622"/>
      <c r="CT32" s="622"/>
      <c r="CU32" s="622"/>
      <c r="CV32" s="622"/>
      <c r="CW32" s="622"/>
      <c r="CX32" s="622"/>
      <c r="CY32" s="623"/>
      <c r="CZ32" s="626">
        <v>0</v>
      </c>
      <c r="DA32" s="655"/>
      <c r="DB32" s="655"/>
      <c r="DC32" s="659"/>
      <c r="DD32" s="630">
        <v>2519</v>
      </c>
      <c r="DE32" s="622"/>
      <c r="DF32" s="622"/>
      <c r="DG32" s="622"/>
      <c r="DH32" s="622"/>
      <c r="DI32" s="622"/>
      <c r="DJ32" s="622"/>
      <c r="DK32" s="623"/>
      <c r="DL32" s="630">
        <v>2519</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5120372</v>
      </c>
      <c r="S33" s="622"/>
      <c r="T33" s="622"/>
      <c r="U33" s="622"/>
      <c r="V33" s="622"/>
      <c r="W33" s="622"/>
      <c r="X33" s="622"/>
      <c r="Y33" s="623"/>
      <c r="Z33" s="624">
        <v>1.6</v>
      </c>
      <c r="AA33" s="624"/>
      <c r="AB33" s="624"/>
      <c r="AC33" s="624"/>
      <c r="AD33" s="625" t="s">
        <v>237</v>
      </c>
      <c r="AE33" s="625"/>
      <c r="AF33" s="625"/>
      <c r="AG33" s="625"/>
      <c r="AH33" s="625"/>
      <c r="AI33" s="625"/>
      <c r="AJ33" s="625"/>
      <c r="AK33" s="625"/>
      <c r="AL33" s="626" t="s">
        <v>237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91910734</v>
      </c>
      <c r="CS33" s="657"/>
      <c r="CT33" s="657"/>
      <c r="CU33" s="657"/>
      <c r="CV33" s="657"/>
      <c r="CW33" s="657"/>
      <c r="CX33" s="657"/>
      <c r="CY33" s="658"/>
      <c r="CZ33" s="626">
        <v>28.9</v>
      </c>
      <c r="DA33" s="655"/>
      <c r="DB33" s="655"/>
      <c r="DC33" s="659"/>
      <c r="DD33" s="630">
        <v>75475318</v>
      </c>
      <c r="DE33" s="657"/>
      <c r="DF33" s="657"/>
      <c r="DG33" s="657"/>
      <c r="DH33" s="657"/>
      <c r="DI33" s="657"/>
      <c r="DJ33" s="657"/>
      <c r="DK33" s="658"/>
      <c r="DL33" s="630">
        <v>53413621</v>
      </c>
      <c r="DM33" s="657"/>
      <c r="DN33" s="657"/>
      <c r="DO33" s="657"/>
      <c r="DP33" s="657"/>
      <c r="DQ33" s="657"/>
      <c r="DR33" s="657"/>
      <c r="DS33" s="657"/>
      <c r="DT33" s="657"/>
      <c r="DU33" s="657"/>
      <c r="DV33" s="658"/>
      <c r="DW33" s="626">
        <v>27.2</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7298710</v>
      </c>
      <c r="S34" s="622"/>
      <c r="T34" s="622"/>
      <c r="U34" s="622"/>
      <c r="V34" s="622"/>
      <c r="W34" s="622"/>
      <c r="X34" s="622"/>
      <c r="Y34" s="623"/>
      <c r="Z34" s="624">
        <v>2.2000000000000002</v>
      </c>
      <c r="AA34" s="624"/>
      <c r="AB34" s="624"/>
      <c r="AC34" s="624"/>
      <c r="AD34" s="625">
        <v>38981</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29745509</v>
      </c>
      <c r="CS34" s="622"/>
      <c r="CT34" s="622"/>
      <c r="CU34" s="622"/>
      <c r="CV34" s="622"/>
      <c r="CW34" s="622"/>
      <c r="CX34" s="622"/>
      <c r="CY34" s="623"/>
      <c r="CZ34" s="626">
        <v>9.3000000000000007</v>
      </c>
      <c r="DA34" s="655"/>
      <c r="DB34" s="655"/>
      <c r="DC34" s="659"/>
      <c r="DD34" s="630">
        <v>23325884</v>
      </c>
      <c r="DE34" s="622"/>
      <c r="DF34" s="622"/>
      <c r="DG34" s="622"/>
      <c r="DH34" s="622"/>
      <c r="DI34" s="622"/>
      <c r="DJ34" s="622"/>
      <c r="DK34" s="623"/>
      <c r="DL34" s="630">
        <v>21123138</v>
      </c>
      <c r="DM34" s="622"/>
      <c r="DN34" s="622"/>
      <c r="DO34" s="622"/>
      <c r="DP34" s="622"/>
      <c r="DQ34" s="622"/>
      <c r="DR34" s="622"/>
      <c r="DS34" s="622"/>
      <c r="DT34" s="622"/>
      <c r="DU34" s="622"/>
      <c r="DV34" s="623"/>
      <c r="DW34" s="626">
        <v>10.8</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37386600</v>
      </c>
      <c r="S35" s="622"/>
      <c r="T35" s="622"/>
      <c r="U35" s="622"/>
      <c r="V35" s="622"/>
      <c r="W35" s="622"/>
      <c r="X35" s="622"/>
      <c r="Y35" s="623"/>
      <c r="Z35" s="624">
        <v>11.4</v>
      </c>
      <c r="AA35" s="624"/>
      <c r="AB35" s="624"/>
      <c r="AC35" s="624"/>
      <c r="AD35" s="625" t="s">
        <v>178</v>
      </c>
      <c r="AE35" s="625"/>
      <c r="AF35" s="625"/>
      <c r="AG35" s="625"/>
      <c r="AH35" s="625"/>
      <c r="AI35" s="625"/>
      <c r="AJ35" s="625"/>
      <c r="AK35" s="625"/>
      <c r="AL35" s="626" t="s">
        <v>237</v>
      </c>
      <c r="AM35" s="627"/>
      <c r="AN35" s="627"/>
      <c r="AO35" s="628"/>
      <c r="AP35" s="214"/>
      <c r="AQ35" s="694" t="s">
        <v>321</v>
      </c>
      <c r="AR35" s="695"/>
      <c r="AS35" s="695"/>
      <c r="AT35" s="695"/>
      <c r="AU35" s="695"/>
      <c r="AV35" s="695"/>
      <c r="AW35" s="695"/>
      <c r="AX35" s="695"/>
      <c r="AY35" s="696"/>
      <c r="AZ35" s="610">
        <v>33648891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994089</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4490572</v>
      </c>
      <c r="CS35" s="657"/>
      <c r="CT35" s="657"/>
      <c r="CU35" s="657"/>
      <c r="CV35" s="657"/>
      <c r="CW35" s="657"/>
      <c r="CX35" s="657"/>
      <c r="CY35" s="658"/>
      <c r="CZ35" s="626">
        <v>1.4</v>
      </c>
      <c r="DA35" s="655"/>
      <c r="DB35" s="655"/>
      <c r="DC35" s="659"/>
      <c r="DD35" s="630">
        <v>4132829</v>
      </c>
      <c r="DE35" s="657"/>
      <c r="DF35" s="657"/>
      <c r="DG35" s="657"/>
      <c r="DH35" s="657"/>
      <c r="DI35" s="657"/>
      <c r="DJ35" s="657"/>
      <c r="DK35" s="658"/>
      <c r="DL35" s="630">
        <v>4132829</v>
      </c>
      <c r="DM35" s="657"/>
      <c r="DN35" s="657"/>
      <c r="DO35" s="657"/>
      <c r="DP35" s="657"/>
      <c r="DQ35" s="657"/>
      <c r="DR35" s="657"/>
      <c r="DS35" s="657"/>
      <c r="DT35" s="657"/>
      <c r="DU35" s="657"/>
      <c r="DV35" s="658"/>
      <c r="DW35" s="626">
        <v>2.1</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237</v>
      </c>
      <c r="S36" s="622"/>
      <c r="T36" s="622"/>
      <c r="U36" s="622"/>
      <c r="V36" s="622"/>
      <c r="W36" s="622"/>
      <c r="X36" s="622"/>
      <c r="Y36" s="623"/>
      <c r="Z36" s="624" t="s">
        <v>237</v>
      </c>
      <c r="AA36" s="624"/>
      <c r="AB36" s="624"/>
      <c r="AC36" s="624"/>
      <c r="AD36" s="625" t="s">
        <v>237</v>
      </c>
      <c r="AE36" s="625"/>
      <c r="AF36" s="625"/>
      <c r="AG36" s="625"/>
      <c r="AH36" s="625"/>
      <c r="AI36" s="625"/>
      <c r="AJ36" s="625"/>
      <c r="AK36" s="625"/>
      <c r="AL36" s="626" t="s">
        <v>178</v>
      </c>
      <c r="AM36" s="627"/>
      <c r="AN36" s="627"/>
      <c r="AO36" s="628"/>
      <c r="AQ36" s="698" t="s">
        <v>325</v>
      </c>
      <c r="AR36" s="699"/>
      <c r="AS36" s="699"/>
      <c r="AT36" s="699"/>
      <c r="AU36" s="699"/>
      <c r="AV36" s="699"/>
      <c r="AW36" s="699"/>
      <c r="AX36" s="699"/>
      <c r="AY36" s="700"/>
      <c r="AZ36" s="621">
        <v>9509391</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-1159628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19715119</v>
      </c>
      <c r="CS36" s="622"/>
      <c r="CT36" s="622"/>
      <c r="CU36" s="622"/>
      <c r="CV36" s="622"/>
      <c r="CW36" s="622"/>
      <c r="CX36" s="622"/>
      <c r="CY36" s="623"/>
      <c r="CZ36" s="626">
        <v>6.2</v>
      </c>
      <c r="DA36" s="655"/>
      <c r="DB36" s="655"/>
      <c r="DC36" s="659"/>
      <c r="DD36" s="630">
        <v>18103420</v>
      </c>
      <c r="DE36" s="622"/>
      <c r="DF36" s="622"/>
      <c r="DG36" s="622"/>
      <c r="DH36" s="622"/>
      <c r="DI36" s="622"/>
      <c r="DJ36" s="622"/>
      <c r="DK36" s="623"/>
      <c r="DL36" s="630">
        <v>10951991</v>
      </c>
      <c r="DM36" s="622"/>
      <c r="DN36" s="622"/>
      <c r="DO36" s="622"/>
      <c r="DP36" s="622"/>
      <c r="DQ36" s="622"/>
      <c r="DR36" s="622"/>
      <c r="DS36" s="622"/>
      <c r="DT36" s="622"/>
      <c r="DU36" s="622"/>
      <c r="DV36" s="623"/>
      <c r="DW36" s="626">
        <v>5.6</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21300000</v>
      </c>
      <c r="S37" s="622"/>
      <c r="T37" s="622"/>
      <c r="U37" s="622"/>
      <c r="V37" s="622"/>
      <c r="W37" s="622"/>
      <c r="X37" s="622"/>
      <c r="Y37" s="623"/>
      <c r="Z37" s="624">
        <v>6.5</v>
      </c>
      <c r="AA37" s="624"/>
      <c r="AB37" s="624"/>
      <c r="AC37" s="624"/>
      <c r="AD37" s="625" t="s">
        <v>178</v>
      </c>
      <c r="AE37" s="625"/>
      <c r="AF37" s="625"/>
      <c r="AG37" s="625"/>
      <c r="AH37" s="625"/>
      <c r="AI37" s="625"/>
      <c r="AJ37" s="625"/>
      <c r="AK37" s="625"/>
      <c r="AL37" s="626" t="s">
        <v>237</v>
      </c>
      <c r="AM37" s="627"/>
      <c r="AN37" s="627"/>
      <c r="AO37" s="628"/>
      <c r="AQ37" s="698" t="s">
        <v>329</v>
      </c>
      <c r="AR37" s="699"/>
      <c r="AS37" s="699"/>
      <c r="AT37" s="699"/>
      <c r="AU37" s="699"/>
      <c r="AV37" s="699"/>
      <c r="AW37" s="699"/>
      <c r="AX37" s="699"/>
      <c r="AY37" s="700"/>
      <c r="AZ37" s="621">
        <v>266499</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93003</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514783</v>
      </c>
      <c r="CS37" s="657"/>
      <c r="CT37" s="657"/>
      <c r="CU37" s="657"/>
      <c r="CV37" s="657"/>
      <c r="CW37" s="657"/>
      <c r="CX37" s="657"/>
      <c r="CY37" s="658"/>
      <c r="CZ37" s="626">
        <v>0.2</v>
      </c>
      <c r="DA37" s="655"/>
      <c r="DB37" s="655"/>
      <c r="DC37" s="659"/>
      <c r="DD37" s="630">
        <v>514783</v>
      </c>
      <c r="DE37" s="657"/>
      <c r="DF37" s="657"/>
      <c r="DG37" s="657"/>
      <c r="DH37" s="657"/>
      <c r="DI37" s="657"/>
      <c r="DJ37" s="657"/>
      <c r="DK37" s="658"/>
      <c r="DL37" s="630">
        <v>494031</v>
      </c>
      <c r="DM37" s="657"/>
      <c r="DN37" s="657"/>
      <c r="DO37" s="657"/>
      <c r="DP37" s="657"/>
      <c r="DQ37" s="657"/>
      <c r="DR37" s="657"/>
      <c r="DS37" s="657"/>
      <c r="DT37" s="657"/>
      <c r="DU37" s="657"/>
      <c r="DV37" s="658"/>
      <c r="DW37" s="626">
        <v>0.3</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329341694</v>
      </c>
      <c r="S38" s="702"/>
      <c r="T38" s="702"/>
      <c r="U38" s="702"/>
      <c r="V38" s="702"/>
      <c r="W38" s="702"/>
      <c r="X38" s="702"/>
      <c r="Y38" s="703"/>
      <c r="Z38" s="704">
        <v>100</v>
      </c>
      <c r="AA38" s="704"/>
      <c r="AB38" s="704"/>
      <c r="AC38" s="704"/>
      <c r="AD38" s="705">
        <v>175127124</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189778</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143529</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23535602</v>
      </c>
      <c r="CS38" s="622"/>
      <c r="CT38" s="622"/>
      <c r="CU38" s="622"/>
      <c r="CV38" s="622"/>
      <c r="CW38" s="622"/>
      <c r="CX38" s="622"/>
      <c r="CY38" s="623"/>
      <c r="CZ38" s="626">
        <v>7.4</v>
      </c>
      <c r="DA38" s="655"/>
      <c r="DB38" s="655"/>
      <c r="DC38" s="659"/>
      <c r="DD38" s="630">
        <v>19416109</v>
      </c>
      <c r="DE38" s="622"/>
      <c r="DF38" s="622"/>
      <c r="DG38" s="622"/>
      <c r="DH38" s="622"/>
      <c r="DI38" s="622"/>
      <c r="DJ38" s="622"/>
      <c r="DK38" s="623"/>
      <c r="DL38" s="630">
        <v>17205663</v>
      </c>
      <c r="DM38" s="622"/>
      <c r="DN38" s="622"/>
      <c r="DO38" s="622"/>
      <c r="DP38" s="622"/>
      <c r="DQ38" s="622"/>
      <c r="DR38" s="622"/>
      <c r="DS38" s="622"/>
      <c r="DT38" s="622"/>
      <c r="DU38" s="622"/>
      <c r="DV38" s="623"/>
      <c r="DW38" s="626">
        <v>8.8000000000000007</v>
      </c>
      <c r="DX38" s="655"/>
      <c r="DY38" s="655"/>
      <c r="DZ38" s="655"/>
      <c r="EA38" s="655"/>
      <c r="EB38" s="655"/>
      <c r="EC38" s="656"/>
    </row>
    <row r="39" spans="2:133" ht="11.25" customHeight="1">
      <c r="AQ39" s="698" t="s">
        <v>336</v>
      </c>
      <c r="AR39" s="699"/>
      <c r="AS39" s="699"/>
      <c r="AT39" s="699"/>
      <c r="AU39" s="699"/>
      <c r="AV39" s="699"/>
      <c r="AW39" s="699"/>
      <c r="AX39" s="699"/>
      <c r="AY39" s="700"/>
      <c r="AZ39" s="621">
        <v>145718</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92</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7198364</v>
      </c>
      <c r="CS39" s="657"/>
      <c r="CT39" s="657"/>
      <c r="CU39" s="657"/>
      <c r="CV39" s="657"/>
      <c r="CW39" s="657"/>
      <c r="CX39" s="657"/>
      <c r="CY39" s="658"/>
      <c r="CZ39" s="626">
        <v>2.2999999999999998</v>
      </c>
      <c r="DA39" s="655"/>
      <c r="DB39" s="655"/>
      <c r="DC39" s="659"/>
      <c r="DD39" s="630">
        <v>7096101</v>
      </c>
      <c r="DE39" s="657"/>
      <c r="DF39" s="657"/>
      <c r="DG39" s="657"/>
      <c r="DH39" s="657"/>
      <c r="DI39" s="657"/>
      <c r="DJ39" s="657"/>
      <c r="DK39" s="658"/>
      <c r="DL39" s="630" t="s">
        <v>237</v>
      </c>
      <c r="DM39" s="657"/>
      <c r="DN39" s="657"/>
      <c r="DO39" s="657"/>
      <c r="DP39" s="657"/>
      <c r="DQ39" s="657"/>
      <c r="DR39" s="657"/>
      <c r="DS39" s="657"/>
      <c r="DT39" s="657"/>
      <c r="DU39" s="657"/>
      <c r="DV39" s="658"/>
      <c r="DW39" s="626" t="s">
        <v>237</v>
      </c>
      <c r="DX39" s="655"/>
      <c r="DY39" s="655"/>
      <c r="DZ39" s="655"/>
      <c r="EA39" s="655"/>
      <c r="EB39" s="655"/>
      <c r="EC39" s="656"/>
    </row>
    <row r="40" spans="2:133" ht="11.25" customHeight="1">
      <c r="AQ40" s="698" t="s">
        <v>340</v>
      </c>
      <c r="AR40" s="699"/>
      <c r="AS40" s="699"/>
      <c r="AT40" s="699"/>
      <c r="AU40" s="699"/>
      <c r="AV40" s="699"/>
      <c r="AW40" s="699"/>
      <c r="AX40" s="699"/>
      <c r="AY40" s="700"/>
      <c r="AZ40" s="621">
        <v>6439956</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116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7225568</v>
      </c>
      <c r="CS40" s="622"/>
      <c r="CT40" s="622"/>
      <c r="CU40" s="622"/>
      <c r="CV40" s="622"/>
      <c r="CW40" s="622"/>
      <c r="CX40" s="622"/>
      <c r="CY40" s="623"/>
      <c r="CZ40" s="626">
        <v>2.2999999999999998</v>
      </c>
      <c r="DA40" s="655"/>
      <c r="DB40" s="655"/>
      <c r="DC40" s="659"/>
      <c r="DD40" s="630">
        <v>3400975</v>
      </c>
      <c r="DE40" s="622"/>
      <c r="DF40" s="622"/>
      <c r="DG40" s="622"/>
      <c r="DH40" s="622"/>
      <c r="DI40" s="622"/>
      <c r="DJ40" s="622"/>
      <c r="DK40" s="623"/>
      <c r="DL40" s="630" t="s">
        <v>237</v>
      </c>
      <c r="DM40" s="622"/>
      <c r="DN40" s="622"/>
      <c r="DO40" s="622"/>
      <c r="DP40" s="622"/>
      <c r="DQ40" s="622"/>
      <c r="DR40" s="622"/>
      <c r="DS40" s="622"/>
      <c r="DT40" s="622"/>
      <c r="DU40" s="622"/>
      <c r="DV40" s="623"/>
      <c r="DW40" s="626" t="s">
        <v>237</v>
      </c>
      <c r="DX40" s="655"/>
      <c r="DY40" s="655"/>
      <c r="DZ40" s="655"/>
      <c r="EA40" s="655"/>
      <c r="EB40" s="655"/>
      <c r="EC40" s="656"/>
    </row>
    <row r="41" spans="2:133" ht="11.25" customHeight="1">
      <c r="AQ41" s="708" t="s">
        <v>343</v>
      </c>
      <c r="AR41" s="709"/>
      <c r="AS41" s="709"/>
      <c r="AT41" s="709"/>
      <c r="AU41" s="709"/>
      <c r="AV41" s="709"/>
      <c r="AW41" s="709"/>
      <c r="AX41" s="709"/>
      <c r="AY41" s="710"/>
      <c r="AZ41" s="701">
        <v>17097549</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351</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178</v>
      </c>
      <c r="CS41" s="657"/>
      <c r="CT41" s="657"/>
      <c r="CU41" s="657"/>
      <c r="CV41" s="657"/>
      <c r="CW41" s="657"/>
      <c r="CX41" s="657"/>
      <c r="CY41" s="658"/>
      <c r="CZ41" s="626" t="s">
        <v>237</v>
      </c>
      <c r="DA41" s="655"/>
      <c r="DB41" s="655"/>
      <c r="DC41" s="659"/>
      <c r="DD41" s="630" t="s">
        <v>237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38806393</v>
      </c>
      <c r="CS42" s="622"/>
      <c r="CT42" s="622"/>
      <c r="CU42" s="622"/>
      <c r="CV42" s="622"/>
      <c r="CW42" s="622"/>
      <c r="CX42" s="622"/>
      <c r="CY42" s="623"/>
      <c r="CZ42" s="626">
        <v>12.2</v>
      </c>
      <c r="DA42" s="627"/>
      <c r="DB42" s="627"/>
      <c r="DC42" s="722"/>
      <c r="DD42" s="630">
        <v>12518685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908870</v>
      </c>
      <c r="CS43" s="657"/>
      <c r="CT43" s="657"/>
      <c r="CU43" s="657"/>
      <c r="CV43" s="657"/>
      <c r="CW43" s="657"/>
      <c r="CX43" s="657"/>
      <c r="CY43" s="658"/>
      <c r="CZ43" s="626">
        <v>0.3</v>
      </c>
      <c r="DA43" s="655"/>
      <c r="DB43" s="655"/>
      <c r="DC43" s="659"/>
      <c r="DD43" s="630">
        <v>908870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38731609</v>
      </c>
      <c r="CS44" s="622"/>
      <c r="CT44" s="622"/>
      <c r="CU44" s="622"/>
      <c r="CV44" s="622"/>
      <c r="CW44" s="622"/>
      <c r="CX44" s="622"/>
      <c r="CY44" s="623"/>
      <c r="CZ44" s="626">
        <v>12.2</v>
      </c>
      <c r="DA44" s="627"/>
      <c r="DB44" s="627"/>
      <c r="DC44" s="722"/>
      <c r="DD44" s="630">
        <v>12470161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17028435</v>
      </c>
      <c r="CS45" s="657"/>
      <c r="CT45" s="657"/>
      <c r="CU45" s="657"/>
      <c r="CV45" s="657"/>
      <c r="CW45" s="657"/>
      <c r="CX45" s="657"/>
      <c r="CY45" s="658"/>
      <c r="CZ45" s="626">
        <v>5.3</v>
      </c>
      <c r="DA45" s="655"/>
      <c r="DB45" s="655"/>
      <c r="DC45" s="659"/>
      <c r="DD45" s="630">
        <v>988438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19788252</v>
      </c>
      <c r="CS46" s="622"/>
      <c r="CT46" s="622"/>
      <c r="CU46" s="622"/>
      <c r="CV46" s="622"/>
      <c r="CW46" s="622"/>
      <c r="CX46" s="622"/>
      <c r="CY46" s="623"/>
      <c r="CZ46" s="626">
        <v>6.2</v>
      </c>
      <c r="DA46" s="627"/>
      <c r="DB46" s="627"/>
      <c r="DC46" s="722"/>
      <c r="DD46" s="630">
        <v>11193660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74784</v>
      </c>
      <c r="CS47" s="657"/>
      <c r="CT47" s="657"/>
      <c r="CU47" s="657"/>
      <c r="CV47" s="657"/>
      <c r="CW47" s="657"/>
      <c r="CX47" s="657"/>
      <c r="CY47" s="658"/>
      <c r="CZ47" s="626">
        <v>0</v>
      </c>
      <c r="DA47" s="655"/>
      <c r="DB47" s="655"/>
      <c r="DC47" s="659"/>
      <c r="DD47" s="630">
        <v>48524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178</v>
      </c>
      <c r="CS48" s="622"/>
      <c r="CT48" s="622"/>
      <c r="CU48" s="622"/>
      <c r="CV48" s="622"/>
      <c r="CW48" s="622"/>
      <c r="CX48" s="622"/>
      <c r="CY48" s="623"/>
      <c r="CZ48" s="626" t="s">
        <v>178</v>
      </c>
      <c r="DA48" s="627"/>
      <c r="DB48" s="627"/>
      <c r="DC48" s="722"/>
      <c r="DD48" s="630" t="s">
        <v>237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318358083</v>
      </c>
      <c r="CS49" s="691"/>
      <c r="CT49" s="691"/>
      <c r="CU49" s="691"/>
      <c r="CV49" s="691"/>
      <c r="CW49" s="691"/>
      <c r="CX49" s="691"/>
      <c r="CY49" s="723"/>
      <c r="CZ49" s="706">
        <v>100</v>
      </c>
      <c r="DA49" s="724"/>
      <c r="DB49" s="724"/>
      <c r="DC49" s="725"/>
      <c r="DD49" s="726">
        <v>211259479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gESkuzanFbQiniiRKUKPVb1/Ku49/w+m2GqcfpETfkOstSuEOSIiAJI1c+nSWmY9am3my66DnwwSF9DDtI0tvA==" saltValue="2ctl7fEuEQUpp9tIPR0p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328783</v>
      </c>
      <c r="R7" s="757"/>
      <c r="S7" s="757"/>
      <c r="T7" s="757"/>
      <c r="U7" s="757"/>
      <c r="V7" s="757">
        <v>317509</v>
      </c>
      <c r="W7" s="757"/>
      <c r="X7" s="757"/>
      <c r="Y7" s="757"/>
      <c r="Z7" s="757"/>
      <c r="AA7" s="757">
        <v>11274</v>
      </c>
      <c r="AB7" s="757"/>
      <c r="AC7" s="757"/>
      <c r="AD7" s="757"/>
      <c r="AE7" s="758"/>
      <c r="AF7" s="759">
        <v>8213</v>
      </c>
      <c r="AG7" s="760"/>
      <c r="AH7" s="760"/>
      <c r="AI7" s="760"/>
      <c r="AJ7" s="761"/>
      <c r="AK7" s="796">
        <v>13</v>
      </c>
      <c r="AL7" s="797"/>
      <c r="AM7" s="797"/>
      <c r="AN7" s="797"/>
      <c r="AO7" s="797"/>
      <c r="AP7" s="797">
        <v>323906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629</v>
      </c>
      <c r="BS7" s="800" t="s">
        <v>608</v>
      </c>
      <c r="BT7" s="801"/>
      <c r="BU7" s="801"/>
      <c r="BV7" s="801"/>
      <c r="BW7" s="801"/>
      <c r="BX7" s="801"/>
      <c r="BY7" s="801"/>
      <c r="BZ7" s="801"/>
      <c r="CA7" s="801"/>
      <c r="CB7" s="801"/>
      <c r="CC7" s="801"/>
      <c r="CD7" s="801"/>
      <c r="CE7" s="801"/>
      <c r="CF7" s="801"/>
      <c r="CG7" s="802"/>
      <c r="CH7" s="793">
        <v>3</v>
      </c>
      <c r="CI7" s="794"/>
      <c r="CJ7" s="794"/>
      <c r="CK7" s="794"/>
      <c r="CL7" s="795"/>
      <c r="CM7" s="793">
        <v>154</v>
      </c>
      <c r="CN7" s="794"/>
      <c r="CO7" s="794"/>
      <c r="CP7" s="794"/>
      <c r="CQ7" s="795"/>
      <c r="CR7" s="793">
        <v>100</v>
      </c>
      <c r="CS7" s="794"/>
      <c r="CT7" s="794"/>
      <c r="CU7" s="794"/>
      <c r="CV7" s="795"/>
      <c r="CW7" s="793">
        <v>5</v>
      </c>
      <c r="CX7" s="794"/>
      <c r="CY7" s="794"/>
      <c r="CZ7" s="794"/>
      <c r="DA7" s="795"/>
      <c r="DB7" s="793" t="s">
        <v>527</v>
      </c>
      <c r="DC7" s="794"/>
      <c r="DD7" s="794"/>
      <c r="DE7" s="794"/>
      <c r="DF7" s="795"/>
      <c r="DG7" s="793" t="s">
        <v>527</v>
      </c>
      <c r="DH7" s="794"/>
      <c r="DI7" s="794"/>
      <c r="DJ7" s="794"/>
      <c r="DK7" s="795"/>
      <c r="DL7" s="793" t="s">
        <v>527</v>
      </c>
      <c r="DM7" s="794"/>
      <c r="DN7" s="794"/>
      <c r="DO7" s="794"/>
      <c r="DP7" s="795"/>
      <c r="DQ7" s="793" t="s">
        <v>527</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36</v>
      </c>
      <c r="R8" s="781"/>
      <c r="S8" s="781"/>
      <c r="T8" s="781"/>
      <c r="U8" s="781"/>
      <c r="V8" s="781">
        <v>34</v>
      </c>
      <c r="W8" s="781"/>
      <c r="X8" s="781"/>
      <c r="Y8" s="781"/>
      <c r="Z8" s="781"/>
      <c r="AA8" s="781">
        <v>2</v>
      </c>
      <c r="AB8" s="781"/>
      <c r="AC8" s="781"/>
      <c r="AD8" s="781"/>
      <c r="AE8" s="782"/>
      <c r="AF8" s="783">
        <v>2</v>
      </c>
      <c r="AG8" s="784"/>
      <c r="AH8" s="784"/>
      <c r="AI8" s="784"/>
      <c r="AJ8" s="785"/>
      <c r="AK8" s="786">
        <v>35</v>
      </c>
      <c r="AL8" s="787"/>
      <c r="AM8" s="787"/>
      <c r="AN8" s="787"/>
      <c r="AO8" s="787"/>
      <c r="AP8" s="787" t="s">
        <v>527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630</v>
      </c>
      <c r="BS8" s="790" t="s">
        <v>609</v>
      </c>
      <c r="BT8" s="791"/>
      <c r="BU8" s="791"/>
      <c r="BV8" s="791"/>
      <c r="BW8" s="791"/>
      <c r="BX8" s="791"/>
      <c r="BY8" s="791"/>
      <c r="BZ8" s="791"/>
      <c r="CA8" s="791"/>
      <c r="CB8" s="791"/>
      <c r="CC8" s="791"/>
      <c r="CD8" s="791"/>
      <c r="CE8" s="791"/>
      <c r="CF8" s="791"/>
      <c r="CG8" s="792"/>
      <c r="CH8" s="803">
        <v>3</v>
      </c>
      <c r="CI8" s="804"/>
      <c r="CJ8" s="804"/>
      <c r="CK8" s="804"/>
      <c r="CL8" s="805"/>
      <c r="CM8" s="803">
        <v>651</v>
      </c>
      <c r="CN8" s="804"/>
      <c r="CO8" s="804"/>
      <c r="CP8" s="804"/>
      <c r="CQ8" s="805"/>
      <c r="CR8" s="803">
        <v>189</v>
      </c>
      <c r="CS8" s="804"/>
      <c r="CT8" s="804"/>
      <c r="CU8" s="804"/>
      <c r="CV8" s="805"/>
      <c r="CW8" s="803" t="s">
        <v>631</v>
      </c>
      <c r="CX8" s="804"/>
      <c r="CY8" s="804"/>
      <c r="CZ8" s="804"/>
      <c r="DA8" s="805"/>
      <c r="DB8" s="803" t="s">
        <v>527</v>
      </c>
      <c r="DC8" s="804"/>
      <c r="DD8" s="804"/>
      <c r="DE8" s="804"/>
      <c r="DF8" s="805"/>
      <c r="DG8" s="803" t="s">
        <v>527</v>
      </c>
      <c r="DH8" s="804"/>
      <c r="DI8" s="804"/>
      <c r="DJ8" s="804"/>
      <c r="DK8" s="805"/>
      <c r="DL8" s="803" t="s">
        <v>527</v>
      </c>
      <c r="DM8" s="804"/>
      <c r="DN8" s="804"/>
      <c r="DO8" s="804"/>
      <c r="DP8" s="805"/>
      <c r="DQ8" s="803" t="s">
        <v>527</v>
      </c>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554</v>
      </c>
      <c r="R9" s="781"/>
      <c r="S9" s="781"/>
      <c r="T9" s="781"/>
      <c r="U9" s="781"/>
      <c r="V9" s="781">
        <v>554</v>
      </c>
      <c r="W9" s="781"/>
      <c r="X9" s="781"/>
      <c r="Y9" s="781"/>
      <c r="Z9" s="781"/>
      <c r="AA9" s="781">
        <v>0</v>
      </c>
      <c r="AB9" s="781"/>
      <c r="AC9" s="781"/>
      <c r="AD9" s="781"/>
      <c r="AE9" s="782"/>
      <c r="AF9" s="783" t="s">
        <v>382</v>
      </c>
      <c r="AG9" s="784"/>
      <c r="AH9" s="784"/>
      <c r="AI9" s="784"/>
      <c r="AJ9" s="785"/>
      <c r="AK9" s="786">
        <v>534</v>
      </c>
      <c r="AL9" s="787"/>
      <c r="AM9" s="787"/>
      <c r="AN9" s="787"/>
      <c r="AO9" s="787"/>
      <c r="AP9" s="787">
        <v>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t="s">
        <v>630</v>
      </c>
      <c r="BS9" s="790" t="s">
        <v>619</v>
      </c>
      <c r="BT9" s="791"/>
      <c r="BU9" s="791"/>
      <c r="BV9" s="791"/>
      <c r="BW9" s="791"/>
      <c r="BX9" s="791"/>
      <c r="BY9" s="791"/>
      <c r="BZ9" s="791"/>
      <c r="CA9" s="791"/>
      <c r="CB9" s="791"/>
      <c r="CC9" s="791"/>
      <c r="CD9" s="791"/>
      <c r="CE9" s="791"/>
      <c r="CF9" s="791"/>
      <c r="CG9" s="792"/>
      <c r="CH9" s="803">
        <v>16</v>
      </c>
      <c r="CI9" s="804"/>
      <c r="CJ9" s="804"/>
      <c r="CK9" s="804"/>
      <c r="CL9" s="805"/>
      <c r="CM9" s="803">
        <v>188</v>
      </c>
      <c r="CN9" s="804"/>
      <c r="CO9" s="804"/>
      <c r="CP9" s="804"/>
      <c r="CQ9" s="805"/>
      <c r="CR9" s="803">
        <v>50</v>
      </c>
      <c r="CS9" s="804"/>
      <c r="CT9" s="804"/>
      <c r="CU9" s="804"/>
      <c r="CV9" s="805"/>
      <c r="CW9" s="803">
        <v>28</v>
      </c>
      <c r="CX9" s="804"/>
      <c r="CY9" s="804"/>
      <c r="CZ9" s="804"/>
      <c r="DA9" s="805"/>
      <c r="DB9" s="803" t="s">
        <v>527</v>
      </c>
      <c r="DC9" s="804"/>
      <c r="DD9" s="804"/>
      <c r="DE9" s="804"/>
      <c r="DF9" s="805"/>
      <c r="DG9" s="803" t="s">
        <v>527</v>
      </c>
      <c r="DH9" s="804"/>
      <c r="DI9" s="804"/>
      <c r="DJ9" s="804"/>
      <c r="DK9" s="805"/>
      <c r="DL9" s="803" t="s">
        <v>527</v>
      </c>
      <c r="DM9" s="804"/>
      <c r="DN9" s="804"/>
      <c r="DO9" s="804"/>
      <c r="DP9" s="805"/>
      <c r="DQ9" s="803" t="s">
        <v>527</v>
      </c>
      <c r="DR9" s="804"/>
      <c r="DS9" s="804"/>
      <c r="DT9" s="804"/>
      <c r="DU9" s="805"/>
      <c r="DV9" s="806"/>
      <c r="DW9" s="807"/>
      <c r="DX9" s="807"/>
      <c r="DY9" s="807"/>
      <c r="DZ9" s="808"/>
      <c r="EA9" s="234"/>
    </row>
    <row r="10" spans="1:131" s="235" customFormat="1" ht="26.25" customHeight="1">
      <c r="A10" s="241">
        <v>4</v>
      </c>
      <c r="B10" s="777" t="s">
        <v>383</v>
      </c>
      <c r="C10" s="778"/>
      <c r="D10" s="778"/>
      <c r="E10" s="778"/>
      <c r="F10" s="778"/>
      <c r="G10" s="778"/>
      <c r="H10" s="778"/>
      <c r="I10" s="778"/>
      <c r="J10" s="778"/>
      <c r="K10" s="778"/>
      <c r="L10" s="778"/>
      <c r="M10" s="778"/>
      <c r="N10" s="778"/>
      <c r="O10" s="778"/>
      <c r="P10" s="779"/>
      <c r="Q10" s="780">
        <v>12</v>
      </c>
      <c r="R10" s="781"/>
      <c r="S10" s="781"/>
      <c r="T10" s="781"/>
      <c r="U10" s="781"/>
      <c r="V10" s="781">
        <v>12</v>
      </c>
      <c r="W10" s="781"/>
      <c r="X10" s="781"/>
      <c r="Y10" s="781"/>
      <c r="Z10" s="781"/>
      <c r="AA10" s="781">
        <v>0</v>
      </c>
      <c r="AB10" s="781"/>
      <c r="AC10" s="781"/>
      <c r="AD10" s="781"/>
      <c r="AE10" s="782"/>
      <c r="AF10" s="783" t="s">
        <v>384</v>
      </c>
      <c r="AG10" s="784"/>
      <c r="AH10" s="784"/>
      <c r="AI10" s="784"/>
      <c r="AJ10" s="785"/>
      <c r="AK10" s="786" t="s">
        <v>527</v>
      </c>
      <c r="AL10" s="787"/>
      <c r="AM10" s="787"/>
      <c r="AN10" s="787"/>
      <c r="AO10" s="787"/>
      <c r="AP10" s="787" t="s">
        <v>527</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t="s">
        <v>630</v>
      </c>
      <c r="BS10" s="790" t="s">
        <v>620</v>
      </c>
      <c r="BT10" s="791"/>
      <c r="BU10" s="791"/>
      <c r="BV10" s="791"/>
      <c r="BW10" s="791"/>
      <c r="BX10" s="791"/>
      <c r="BY10" s="791"/>
      <c r="BZ10" s="791"/>
      <c r="CA10" s="791"/>
      <c r="CB10" s="791"/>
      <c r="CC10" s="791"/>
      <c r="CD10" s="791"/>
      <c r="CE10" s="791"/>
      <c r="CF10" s="791"/>
      <c r="CG10" s="792"/>
      <c r="CH10" s="803">
        <v>-3</v>
      </c>
      <c r="CI10" s="804"/>
      <c r="CJ10" s="804"/>
      <c r="CK10" s="804"/>
      <c r="CL10" s="805"/>
      <c r="CM10" s="803">
        <v>181</v>
      </c>
      <c r="CN10" s="804"/>
      <c r="CO10" s="804"/>
      <c r="CP10" s="804"/>
      <c r="CQ10" s="805"/>
      <c r="CR10" s="803">
        <v>35</v>
      </c>
      <c r="CS10" s="804"/>
      <c r="CT10" s="804"/>
      <c r="CU10" s="804"/>
      <c r="CV10" s="805"/>
      <c r="CW10" s="803">
        <v>1</v>
      </c>
      <c r="CX10" s="804"/>
      <c r="CY10" s="804"/>
      <c r="CZ10" s="804"/>
      <c r="DA10" s="805"/>
      <c r="DB10" s="803" t="s">
        <v>527</v>
      </c>
      <c r="DC10" s="804"/>
      <c r="DD10" s="804"/>
      <c r="DE10" s="804"/>
      <c r="DF10" s="805"/>
      <c r="DG10" s="803" t="s">
        <v>527</v>
      </c>
      <c r="DH10" s="804"/>
      <c r="DI10" s="804"/>
      <c r="DJ10" s="804"/>
      <c r="DK10" s="805"/>
      <c r="DL10" s="803" t="s">
        <v>527</v>
      </c>
      <c r="DM10" s="804"/>
      <c r="DN10" s="804"/>
      <c r="DO10" s="804"/>
      <c r="DP10" s="805"/>
      <c r="DQ10" s="803" t="s">
        <v>527</v>
      </c>
      <c r="DR10" s="804"/>
      <c r="DS10" s="804"/>
      <c r="DT10" s="804"/>
      <c r="DU10" s="805"/>
      <c r="DV10" s="806"/>
      <c r="DW10" s="807"/>
      <c r="DX10" s="807"/>
      <c r="DY10" s="807"/>
      <c r="DZ10" s="808"/>
      <c r="EA10" s="234"/>
    </row>
    <row r="11" spans="1:131" s="235" customFormat="1" ht="26.25" customHeight="1">
      <c r="A11" s="241">
        <v>5</v>
      </c>
      <c r="B11" s="777" t="s">
        <v>385</v>
      </c>
      <c r="C11" s="778"/>
      <c r="D11" s="778"/>
      <c r="E11" s="778"/>
      <c r="F11" s="778"/>
      <c r="G11" s="778"/>
      <c r="H11" s="778"/>
      <c r="I11" s="778"/>
      <c r="J11" s="778"/>
      <c r="K11" s="778"/>
      <c r="L11" s="778"/>
      <c r="M11" s="778"/>
      <c r="N11" s="778"/>
      <c r="O11" s="778"/>
      <c r="P11" s="779"/>
      <c r="Q11" s="780">
        <v>137</v>
      </c>
      <c r="R11" s="781"/>
      <c r="S11" s="781"/>
      <c r="T11" s="781"/>
      <c r="U11" s="781"/>
      <c r="V11" s="781">
        <v>34</v>
      </c>
      <c r="W11" s="781"/>
      <c r="X11" s="781"/>
      <c r="Y11" s="781"/>
      <c r="Z11" s="781"/>
      <c r="AA11" s="781">
        <v>103</v>
      </c>
      <c r="AB11" s="781"/>
      <c r="AC11" s="781"/>
      <c r="AD11" s="781"/>
      <c r="AE11" s="782"/>
      <c r="AF11" s="783" t="s">
        <v>384</v>
      </c>
      <c r="AG11" s="784"/>
      <c r="AH11" s="784"/>
      <c r="AI11" s="784"/>
      <c r="AJ11" s="785"/>
      <c r="AK11" s="786" t="s">
        <v>527</v>
      </c>
      <c r="AL11" s="787"/>
      <c r="AM11" s="787"/>
      <c r="AN11" s="787"/>
      <c r="AO11" s="787"/>
      <c r="AP11" s="787" t="s">
        <v>527</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t="s">
        <v>630</v>
      </c>
      <c r="BS11" s="790" t="s">
        <v>621</v>
      </c>
      <c r="BT11" s="791"/>
      <c r="BU11" s="791"/>
      <c r="BV11" s="791"/>
      <c r="BW11" s="791"/>
      <c r="BX11" s="791"/>
      <c r="BY11" s="791"/>
      <c r="BZ11" s="791"/>
      <c r="CA11" s="791"/>
      <c r="CB11" s="791"/>
      <c r="CC11" s="791"/>
      <c r="CD11" s="791"/>
      <c r="CE11" s="791"/>
      <c r="CF11" s="791"/>
      <c r="CG11" s="792"/>
      <c r="CH11" s="803">
        <v>-1</v>
      </c>
      <c r="CI11" s="804"/>
      <c r="CJ11" s="804"/>
      <c r="CK11" s="804"/>
      <c r="CL11" s="805"/>
      <c r="CM11" s="803">
        <v>267</v>
      </c>
      <c r="CN11" s="804"/>
      <c r="CO11" s="804"/>
      <c r="CP11" s="804"/>
      <c r="CQ11" s="805"/>
      <c r="CR11" s="803">
        <v>230</v>
      </c>
      <c r="CS11" s="804"/>
      <c r="CT11" s="804"/>
      <c r="CU11" s="804"/>
      <c r="CV11" s="805"/>
      <c r="CW11" s="803" t="s">
        <v>631</v>
      </c>
      <c r="CX11" s="804"/>
      <c r="CY11" s="804"/>
      <c r="CZ11" s="804"/>
      <c r="DA11" s="805"/>
      <c r="DB11" s="803" t="s">
        <v>527</v>
      </c>
      <c r="DC11" s="804"/>
      <c r="DD11" s="804"/>
      <c r="DE11" s="804"/>
      <c r="DF11" s="805"/>
      <c r="DG11" s="803" t="s">
        <v>527</v>
      </c>
      <c r="DH11" s="804"/>
      <c r="DI11" s="804"/>
      <c r="DJ11" s="804"/>
      <c r="DK11" s="805"/>
      <c r="DL11" s="803" t="s">
        <v>527</v>
      </c>
      <c r="DM11" s="804"/>
      <c r="DN11" s="804"/>
      <c r="DO11" s="804"/>
      <c r="DP11" s="805"/>
      <c r="DQ11" s="803" t="s">
        <v>527</v>
      </c>
      <c r="DR11" s="804"/>
      <c r="DS11" s="804"/>
      <c r="DT11" s="804"/>
      <c r="DU11" s="805"/>
      <c r="DV11" s="806"/>
      <c r="DW11" s="807"/>
      <c r="DX11" s="807"/>
      <c r="DY11" s="807"/>
      <c r="DZ11" s="808"/>
      <c r="EA11" s="234"/>
    </row>
    <row r="12" spans="1:131" s="235" customFormat="1" ht="26.25" customHeight="1">
      <c r="A12" s="241">
        <v>6</v>
      </c>
      <c r="B12" s="777" t="s">
        <v>386</v>
      </c>
      <c r="C12" s="778"/>
      <c r="D12" s="778"/>
      <c r="E12" s="778"/>
      <c r="F12" s="778"/>
      <c r="G12" s="778"/>
      <c r="H12" s="778"/>
      <c r="I12" s="778"/>
      <c r="J12" s="778"/>
      <c r="K12" s="778"/>
      <c r="L12" s="778"/>
      <c r="M12" s="778"/>
      <c r="N12" s="778"/>
      <c r="O12" s="778"/>
      <c r="P12" s="779"/>
      <c r="Q12" s="780">
        <v>14</v>
      </c>
      <c r="R12" s="781"/>
      <c r="S12" s="781"/>
      <c r="T12" s="781"/>
      <c r="U12" s="781"/>
      <c r="V12" s="781">
        <v>12</v>
      </c>
      <c r="W12" s="781"/>
      <c r="X12" s="781"/>
      <c r="Y12" s="781"/>
      <c r="Z12" s="781"/>
      <c r="AA12" s="781">
        <v>2</v>
      </c>
      <c r="AB12" s="781"/>
      <c r="AC12" s="781"/>
      <c r="AD12" s="781"/>
      <c r="AE12" s="782"/>
      <c r="AF12" s="783" t="s">
        <v>382</v>
      </c>
      <c r="AG12" s="784"/>
      <c r="AH12" s="784"/>
      <c r="AI12" s="784"/>
      <c r="AJ12" s="785"/>
      <c r="AK12" s="786" t="s">
        <v>527</v>
      </c>
      <c r="AL12" s="787"/>
      <c r="AM12" s="787"/>
      <c r="AN12" s="787"/>
      <c r="AO12" s="787"/>
      <c r="AP12" s="787" t="s">
        <v>527</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t="s">
        <v>630</v>
      </c>
      <c r="BS12" s="790" t="s">
        <v>622</v>
      </c>
      <c r="BT12" s="791"/>
      <c r="BU12" s="791"/>
      <c r="BV12" s="791"/>
      <c r="BW12" s="791"/>
      <c r="BX12" s="791"/>
      <c r="BY12" s="791"/>
      <c r="BZ12" s="791"/>
      <c r="CA12" s="791"/>
      <c r="CB12" s="791"/>
      <c r="CC12" s="791"/>
      <c r="CD12" s="791"/>
      <c r="CE12" s="791"/>
      <c r="CF12" s="791"/>
      <c r="CG12" s="792"/>
      <c r="CH12" s="803">
        <v>-12</v>
      </c>
      <c r="CI12" s="804"/>
      <c r="CJ12" s="804"/>
      <c r="CK12" s="804"/>
      <c r="CL12" s="805"/>
      <c r="CM12" s="803">
        <v>491</v>
      </c>
      <c r="CN12" s="804"/>
      <c r="CO12" s="804"/>
      <c r="CP12" s="804"/>
      <c r="CQ12" s="805"/>
      <c r="CR12" s="803">
        <v>419</v>
      </c>
      <c r="CS12" s="804"/>
      <c r="CT12" s="804"/>
      <c r="CU12" s="804"/>
      <c r="CV12" s="805"/>
      <c r="CW12" s="803" t="s">
        <v>632</v>
      </c>
      <c r="CX12" s="804"/>
      <c r="CY12" s="804"/>
      <c r="CZ12" s="804"/>
      <c r="DA12" s="805"/>
      <c r="DB12" s="803" t="s">
        <v>527</v>
      </c>
      <c r="DC12" s="804"/>
      <c r="DD12" s="804"/>
      <c r="DE12" s="804"/>
      <c r="DF12" s="805"/>
      <c r="DG12" s="803" t="s">
        <v>527</v>
      </c>
      <c r="DH12" s="804"/>
      <c r="DI12" s="804"/>
      <c r="DJ12" s="804"/>
      <c r="DK12" s="805"/>
      <c r="DL12" s="803" t="s">
        <v>527</v>
      </c>
      <c r="DM12" s="804"/>
      <c r="DN12" s="804"/>
      <c r="DO12" s="804"/>
      <c r="DP12" s="805"/>
      <c r="DQ12" s="803" t="s">
        <v>527</v>
      </c>
      <c r="DR12" s="804"/>
      <c r="DS12" s="804"/>
      <c r="DT12" s="804"/>
      <c r="DU12" s="805"/>
      <c r="DV12" s="806"/>
      <c r="DW12" s="807"/>
      <c r="DX12" s="807"/>
      <c r="DY12" s="807"/>
      <c r="DZ12" s="808"/>
      <c r="EA12" s="234"/>
    </row>
    <row r="13" spans="1:131" s="235" customFormat="1" ht="26.25" customHeight="1">
      <c r="A13" s="241">
        <v>7</v>
      </c>
      <c r="B13" s="777" t="s">
        <v>387</v>
      </c>
      <c r="C13" s="778"/>
      <c r="D13" s="778"/>
      <c r="E13" s="778"/>
      <c r="F13" s="778"/>
      <c r="G13" s="778"/>
      <c r="H13" s="778"/>
      <c r="I13" s="778"/>
      <c r="J13" s="778"/>
      <c r="K13" s="778"/>
      <c r="L13" s="778"/>
      <c r="M13" s="778"/>
      <c r="N13" s="778"/>
      <c r="O13" s="778"/>
      <c r="P13" s="779"/>
      <c r="Q13" s="780">
        <v>296</v>
      </c>
      <c r="R13" s="781"/>
      <c r="S13" s="781"/>
      <c r="T13" s="781"/>
      <c r="U13" s="781"/>
      <c r="V13" s="781">
        <v>130</v>
      </c>
      <c r="W13" s="781"/>
      <c r="X13" s="781"/>
      <c r="Y13" s="781"/>
      <c r="Z13" s="781"/>
      <c r="AA13" s="781">
        <v>166</v>
      </c>
      <c r="AB13" s="781"/>
      <c r="AC13" s="781"/>
      <c r="AD13" s="781"/>
      <c r="AE13" s="782"/>
      <c r="AF13" s="783" t="s">
        <v>384</v>
      </c>
      <c r="AG13" s="784"/>
      <c r="AH13" s="784"/>
      <c r="AI13" s="784"/>
      <c r="AJ13" s="785"/>
      <c r="AK13" s="786">
        <v>5</v>
      </c>
      <c r="AL13" s="787"/>
      <c r="AM13" s="787"/>
      <c r="AN13" s="787"/>
      <c r="AO13" s="787"/>
      <c r="AP13" s="787">
        <v>848</v>
      </c>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t="s">
        <v>630</v>
      </c>
      <c r="BS13" s="790" t="s">
        <v>610</v>
      </c>
      <c r="BT13" s="791"/>
      <c r="BU13" s="791"/>
      <c r="BV13" s="791"/>
      <c r="BW13" s="791"/>
      <c r="BX13" s="791"/>
      <c r="BY13" s="791"/>
      <c r="BZ13" s="791"/>
      <c r="CA13" s="791"/>
      <c r="CB13" s="791"/>
      <c r="CC13" s="791"/>
      <c r="CD13" s="791"/>
      <c r="CE13" s="791"/>
      <c r="CF13" s="791"/>
      <c r="CG13" s="792"/>
      <c r="CH13" s="803">
        <v>27</v>
      </c>
      <c r="CI13" s="804"/>
      <c r="CJ13" s="804"/>
      <c r="CK13" s="804"/>
      <c r="CL13" s="805"/>
      <c r="CM13" s="803">
        <v>841</v>
      </c>
      <c r="CN13" s="804"/>
      <c r="CO13" s="804"/>
      <c r="CP13" s="804"/>
      <c r="CQ13" s="805"/>
      <c r="CR13" s="803">
        <v>100</v>
      </c>
      <c r="CS13" s="804"/>
      <c r="CT13" s="804"/>
      <c r="CU13" s="804"/>
      <c r="CV13" s="805"/>
      <c r="CW13" s="803">
        <v>58</v>
      </c>
      <c r="CX13" s="804"/>
      <c r="CY13" s="804"/>
      <c r="CZ13" s="804"/>
      <c r="DA13" s="805"/>
      <c r="DB13" s="803" t="s">
        <v>527</v>
      </c>
      <c r="DC13" s="804"/>
      <c r="DD13" s="804"/>
      <c r="DE13" s="804"/>
      <c r="DF13" s="805"/>
      <c r="DG13" s="803" t="s">
        <v>527</v>
      </c>
      <c r="DH13" s="804"/>
      <c r="DI13" s="804"/>
      <c r="DJ13" s="804"/>
      <c r="DK13" s="805"/>
      <c r="DL13" s="803" t="s">
        <v>527</v>
      </c>
      <c r="DM13" s="804"/>
      <c r="DN13" s="804"/>
      <c r="DO13" s="804"/>
      <c r="DP13" s="805"/>
      <c r="DQ13" s="803" t="s">
        <v>527</v>
      </c>
      <c r="DR13" s="804"/>
      <c r="DS13" s="804"/>
      <c r="DT13" s="804"/>
      <c r="DU13" s="805"/>
      <c r="DV13" s="806"/>
      <c r="DW13" s="807"/>
      <c r="DX13" s="807"/>
      <c r="DY13" s="807"/>
      <c r="DZ13" s="808"/>
      <c r="EA13" s="234"/>
    </row>
    <row r="14" spans="1:131" s="235" customFormat="1" ht="26.25" customHeight="1">
      <c r="A14" s="241">
        <v>8</v>
      </c>
      <c r="B14" s="777" t="s">
        <v>388</v>
      </c>
      <c r="C14" s="778"/>
      <c r="D14" s="778"/>
      <c r="E14" s="778"/>
      <c r="F14" s="778"/>
      <c r="G14" s="778"/>
      <c r="H14" s="778"/>
      <c r="I14" s="778"/>
      <c r="J14" s="778"/>
      <c r="K14" s="778"/>
      <c r="L14" s="778"/>
      <c r="M14" s="778"/>
      <c r="N14" s="778"/>
      <c r="O14" s="778"/>
      <c r="P14" s="779"/>
      <c r="Q14" s="780">
        <v>32023</v>
      </c>
      <c r="R14" s="781"/>
      <c r="S14" s="781"/>
      <c r="T14" s="781"/>
      <c r="U14" s="781"/>
      <c r="V14" s="781">
        <v>32023</v>
      </c>
      <c r="W14" s="781"/>
      <c r="X14" s="781"/>
      <c r="Y14" s="781"/>
      <c r="Z14" s="781"/>
      <c r="AA14" s="781">
        <v>0</v>
      </c>
      <c r="AB14" s="781"/>
      <c r="AC14" s="781"/>
      <c r="AD14" s="781"/>
      <c r="AE14" s="782"/>
      <c r="AF14" s="783" t="s">
        <v>384</v>
      </c>
      <c r="AG14" s="784"/>
      <c r="AH14" s="784"/>
      <c r="AI14" s="784"/>
      <c r="AJ14" s="785"/>
      <c r="AK14" s="786">
        <v>32019</v>
      </c>
      <c r="AL14" s="787"/>
      <c r="AM14" s="787"/>
      <c r="AN14" s="787"/>
      <c r="AO14" s="787"/>
      <c r="AP14" s="787" t="s">
        <v>527</v>
      </c>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t="s">
        <v>630</v>
      </c>
      <c r="BS14" s="790" t="s">
        <v>611</v>
      </c>
      <c r="BT14" s="791"/>
      <c r="BU14" s="791"/>
      <c r="BV14" s="791"/>
      <c r="BW14" s="791"/>
      <c r="BX14" s="791"/>
      <c r="BY14" s="791"/>
      <c r="BZ14" s="791"/>
      <c r="CA14" s="791"/>
      <c r="CB14" s="791"/>
      <c r="CC14" s="791"/>
      <c r="CD14" s="791"/>
      <c r="CE14" s="791"/>
      <c r="CF14" s="791"/>
      <c r="CG14" s="792"/>
      <c r="CH14" s="803">
        <v>116</v>
      </c>
      <c r="CI14" s="804"/>
      <c r="CJ14" s="804"/>
      <c r="CK14" s="804"/>
      <c r="CL14" s="805"/>
      <c r="CM14" s="803">
        <v>1112</v>
      </c>
      <c r="CN14" s="804"/>
      <c r="CO14" s="804"/>
      <c r="CP14" s="804"/>
      <c r="CQ14" s="805"/>
      <c r="CR14" s="803">
        <v>50</v>
      </c>
      <c r="CS14" s="804"/>
      <c r="CT14" s="804"/>
      <c r="CU14" s="804"/>
      <c r="CV14" s="805"/>
      <c r="CW14" s="803" t="s">
        <v>631</v>
      </c>
      <c r="CX14" s="804"/>
      <c r="CY14" s="804"/>
      <c r="CZ14" s="804"/>
      <c r="DA14" s="805"/>
      <c r="DB14" s="803" t="s">
        <v>527</v>
      </c>
      <c r="DC14" s="804"/>
      <c r="DD14" s="804"/>
      <c r="DE14" s="804"/>
      <c r="DF14" s="805"/>
      <c r="DG14" s="803" t="s">
        <v>527</v>
      </c>
      <c r="DH14" s="804"/>
      <c r="DI14" s="804"/>
      <c r="DJ14" s="804"/>
      <c r="DK14" s="805"/>
      <c r="DL14" s="803" t="s">
        <v>527</v>
      </c>
      <c r="DM14" s="804"/>
      <c r="DN14" s="804"/>
      <c r="DO14" s="804"/>
      <c r="DP14" s="805"/>
      <c r="DQ14" s="803" t="s">
        <v>527</v>
      </c>
      <c r="DR14" s="804"/>
      <c r="DS14" s="804"/>
      <c r="DT14" s="804"/>
      <c r="DU14" s="805"/>
      <c r="DV14" s="806"/>
      <c r="DW14" s="807"/>
      <c r="DX14" s="807"/>
      <c r="DY14" s="807"/>
      <c r="DZ14" s="808"/>
      <c r="EA14" s="234"/>
    </row>
    <row r="15" spans="1:131" s="235" customFormat="1" ht="26.25" customHeight="1">
      <c r="A15" s="241">
        <v>9</v>
      </c>
      <c r="B15" s="777" t="s">
        <v>389</v>
      </c>
      <c r="C15" s="778"/>
      <c r="D15" s="778"/>
      <c r="E15" s="778"/>
      <c r="F15" s="778"/>
      <c r="G15" s="778"/>
      <c r="H15" s="778"/>
      <c r="I15" s="778"/>
      <c r="J15" s="778"/>
      <c r="K15" s="778"/>
      <c r="L15" s="778"/>
      <c r="M15" s="778"/>
      <c r="N15" s="778"/>
      <c r="O15" s="778"/>
      <c r="P15" s="779"/>
      <c r="Q15" s="780">
        <v>1675</v>
      </c>
      <c r="R15" s="781"/>
      <c r="S15" s="781"/>
      <c r="T15" s="781"/>
      <c r="U15" s="781"/>
      <c r="V15" s="781">
        <v>1675</v>
      </c>
      <c r="W15" s="781"/>
      <c r="X15" s="781"/>
      <c r="Y15" s="781"/>
      <c r="Z15" s="781"/>
      <c r="AA15" s="781">
        <v>0</v>
      </c>
      <c r="AB15" s="781"/>
      <c r="AC15" s="781"/>
      <c r="AD15" s="781"/>
      <c r="AE15" s="782"/>
      <c r="AF15" s="783" t="s">
        <v>384</v>
      </c>
      <c r="AG15" s="784"/>
      <c r="AH15" s="784"/>
      <c r="AI15" s="784"/>
      <c r="AJ15" s="785"/>
      <c r="AK15" s="786" t="s">
        <v>527</v>
      </c>
      <c r="AL15" s="787"/>
      <c r="AM15" s="787"/>
      <c r="AN15" s="787"/>
      <c r="AO15" s="787"/>
      <c r="AP15" s="787">
        <v>15373</v>
      </c>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t="s">
        <v>630</v>
      </c>
      <c r="BS15" s="790" t="s">
        <v>612</v>
      </c>
      <c r="BT15" s="791"/>
      <c r="BU15" s="791"/>
      <c r="BV15" s="791"/>
      <c r="BW15" s="791"/>
      <c r="BX15" s="791"/>
      <c r="BY15" s="791"/>
      <c r="BZ15" s="791"/>
      <c r="CA15" s="791"/>
      <c r="CB15" s="791"/>
      <c r="CC15" s="791"/>
      <c r="CD15" s="791"/>
      <c r="CE15" s="791"/>
      <c r="CF15" s="791"/>
      <c r="CG15" s="792"/>
      <c r="CH15" s="803">
        <v>-8</v>
      </c>
      <c r="CI15" s="804"/>
      <c r="CJ15" s="804"/>
      <c r="CK15" s="804"/>
      <c r="CL15" s="805"/>
      <c r="CM15" s="803">
        <v>30</v>
      </c>
      <c r="CN15" s="804"/>
      <c r="CO15" s="804"/>
      <c r="CP15" s="804"/>
      <c r="CQ15" s="805"/>
      <c r="CR15" s="803">
        <v>0</v>
      </c>
      <c r="CS15" s="804"/>
      <c r="CT15" s="804"/>
      <c r="CU15" s="804"/>
      <c r="CV15" s="805"/>
      <c r="CW15" s="803" t="s">
        <v>631</v>
      </c>
      <c r="CX15" s="804"/>
      <c r="CY15" s="804"/>
      <c r="CZ15" s="804"/>
      <c r="DA15" s="805"/>
      <c r="DB15" s="803" t="s">
        <v>527</v>
      </c>
      <c r="DC15" s="804"/>
      <c r="DD15" s="804"/>
      <c r="DE15" s="804"/>
      <c r="DF15" s="805"/>
      <c r="DG15" s="803" t="s">
        <v>527</v>
      </c>
      <c r="DH15" s="804"/>
      <c r="DI15" s="804"/>
      <c r="DJ15" s="804"/>
      <c r="DK15" s="805"/>
      <c r="DL15" s="803" t="s">
        <v>527</v>
      </c>
      <c r="DM15" s="804"/>
      <c r="DN15" s="804"/>
      <c r="DO15" s="804"/>
      <c r="DP15" s="805"/>
      <c r="DQ15" s="803" t="s">
        <v>527</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t="s">
        <v>630</v>
      </c>
      <c r="BS16" s="790" t="s">
        <v>613</v>
      </c>
      <c r="BT16" s="791"/>
      <c r="BU16" s="791"/>
      <c r="BV16" s="791"/>
      <c r="BW16" s="791"/>
      <c r="BX16" s="791"/>
      <c r="BY16" s="791"/>
      <c r="BZ16" s="791"/>
      <c r="CA16" s="791"/>
      <c r="CB16" s="791"/>
      <c r="CC16" s="791"/>
      <c r="CD16" s="791"/>
      <c r="CE16" s="791"/>
      <c r="CF16" s="791"/>
      <c r="CG16" s="792"/>
      <c r="CH16" s="803">
        <v>0</v>
      </c>
      <c r="CI16" s="804"/>
      <c r="CJ16" s="804"/>
      <c r="CK16" s="804"/>
      <c r="CL16" s="805"/>
      <c r="CM16" s="803">
        <v>103</v>
      </c>
      <c r="CN16" s="804"/>
      <c r="CO16" s="804"/>
      <c r="CP16" s="804"/>
      <c r="CQ16" s="805"/>
      <c r="CR16" s="803">
        <v>6</v>
      </c>
      <c r="CS16" s="804"/>
      <c r="CT16" s="804"/>
      <c r="CU16" s="804"/>
      <c r="CV16" s="805"/>
      <c r="CW16" s="803" t="s">
        <v>631</v>
      </c>
      <c r="CX16" s="804"/>
      <c r="CY16" s="804"/>
      <c r="CZ16" s="804"/>
      <c r="DA16" s="805"/>
      <c r="DB16" s="803" t="s">
        <v>527</v>
      </c>
      <c r="DC16" s="804"/>
      <c r="DD16" s="804"/>
      <c r="DE16" s="804"/>
      <c r="DF16" s="805"/>
      <c r="DG16" s="803" t="s">
        <v>527</v>
      </c>
      <c r="DH16" s="804"/>
      <c r="DI16" s="804"/>
      <c r="DJ16" s="804"/>
      <c r="DK16" s="805"/>
      <c r="DL16" s="803" t="s">
        <v>527</v>
      </c>
      <c r="DM16" s="804"/>
      <c r="DN16" s="804"/>
      <c r="DO16" s="804"/>
      <c r="DP16" s="805"/>
      <c r="DQ16" s="803" t="s">
        <v>527</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t="s">
        <v>630</v>
      </c>
      <c r="BS17" s="790" t="s">
        <v>614</v>
      </c>
      <c r="BT17" s="791"/>
      <c r="BU17" s="791"/>
      <c r="BV17" s="791"/>
      <c r="BW17" s="791"/>
      <c r="BX17" s="791"/>
      <c r="BY17" s="791"/>
      <c r="BZ17" s="791"/>
      <c r="CA17" s="791"/>
      <c r="CB17" s="791"/>
      <c r="CC17" s="791"/>
      <c r="CD17" s="791"/>
      <c r="CE17" s="791"/>
      <c r="CF17" s="791"/>
      <c r="CG17" s="792"/>
      <c r="CH17" s="803">
        <v>19</v>
      </c>
      <c r="CI17" s="804"/>
      <c r="CJ17" s="804"/>
      <c r="CK17" s="804"/>
      <c r="CL17" s="805"/>
      <c r="CM17" s="803">
        <v>169</v>
      </c>
      <c r="CN17" s="804"/>
      <c r="CO17" s="804"/>
      <c r="CP17" s="804"/>
      <c r="CQ17" s="805"/>
      <c r="CR17" s="803">
        <v>7</v>
      </c>
      <c r="CS17" s="804"/>
      <c r="CT17" s="804"/>
      <c r="CU17" s="804"/>
      <c r="CV17" s="805"/>
      <c r="CW17" s="803" t="s">
        <v>631</v>
      </c>
      <c r="CX17" s="804"/>
      <c r="CY17" s="804"/>
      <c r="CZ17" s="804"/>
      <c r="DA17" s="805"/>
      <c r="DB17" s="803" t="s">
        <v>527</v>
      </c>
      <c r="DC17" s="804"/>
      <c r="DD17" s="804"/>
      <c r="DE17" s="804"/>
      <c r="DF17" s="805"/>
      <c r="DG17" s="803" t="s">
        <v>527</v>
      </c>
      <c r="DH17" s="804"/>
      <c r="DI17" s="804"/>
      <c r="DJ17" s="804"/>
      <c r="DK17" s="805"/>
      <c r="DL17" s="803" t="s">
        <v>527</v>
      </c>
      <c r="DM17" s="804"/>
      <c r="DN17" s="804"/>
      <c r="DO17" s="804"/>
      <c r="DP17" s="805"/>
      <c r="DQ17" s="803" t="s">
        <v>527</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t="s">
        <v>630</v>
      </c>
      <c r="BS18" s="790" t="s">
        <v>615</v>
      </c>
      <c r="BT18" s="791"/>
      <c r="BU18" s="791"/>
      <c r="BV18" s="791"/>
      <c r="BW18" s="791"/>
      <c r="BX18" s="791"/>
      <c r="BY18" s="791"/>
      <c r="BZ18" s="791"/>
      <c r="CA18" s="791"/>
      <c r="CB18" s="791"/>
      <c r="CC18" s="791"/>
      <c r="CD18" s="791"/>
      <c r="CE18" s="791"/>
      <c r="CF18" s="791"/>
      <c r="CG18" s="792"/>
      <c r="CH18" s="803">
        <v>20</v>
      </c>
      <c r="CI18" s="804"/>
      <c r="CJ18" s="804"/>
      <c r="CK18" s="804"/>
      <c r="CL18" s="805"/>
      <c r="CM18" s="803">
        <v>952</v>
      </c>
      <c r="CN18" s="804"/>
      <c r="CO18" s="804"/>
      <c r="CP18" s="804"/>
      <c r="CQ18" s="805"/>
      <c r="CR18" s="803">
        <v>20</v>
      </c>
      <c r="CS18" s="804"/>
      <c r="CT18" s="804"/>
      <c r="CU18" s="804"/>
      <c r="CV18" s="805"/>
      <c r="CW18" s="803" t="s">
        <v>631</v>
      </c>
      <c r="CX18" s="804"/>
      <c r="CY18" s="804"/>
      <c r="CZ18" s="804"/>
      <c r="DA18" s="805"/>
      <c r="DB18" s="803" t="s">
        <v>527</v>
      </c>
      <c r="DC18" s="804"/>
      <c r="DD18" s="804"/>
      <c r="DE18" s="804"/>
      <c r="DF18" s="805"/>
      <c r="DG18" s="803">
        <v>6000</v>
      </c>
      <c r="DH18" s="804"/>
      <c r="DI18" s="804"/>
      <c r="DJ18" s="804"/>
      <c r="DK18" s="805"/>
      <c r="DL18" s="803" t="s">
        <v>527</v>
      </c>
      <c r="DM18" s="804"/>
      <c r="DN18" s="804"/>
      <c r="DO18" s="804"/>
      <c r="DP18" s="805"/>
      <c r="DQ18" s="803" t="s">
        <v>527</v>
      </c>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t="s">
        <v>630</v>
      </c>
      <c r="BS19" s="790" t="s">
        <v>616</v>
      </c>
      <c r="BT19" s="791"/>
      <c r="BU19" s="791"/>
      <c r="BV19" s="791"/>
      <c r="BW19" s="791"/>
      <c r="BX19" s="791"/>
      <c r="BY19" s="791"/>
      <c r="BZ19" s="791"/>
      <c r="CA19" s="791"/>
      <c r="CB19" s="791"/>
      <c r="CC19" s="791"/>
      <c r="CD19" s="791"/>
      <c r="CE19" s="791"/>
      <c r="CF19" s="791"/>
      <c r="CG19" s="792"/>
      <c r="CH19" s="803">
        <v>34</v>
      </c>
      <c r="CI19" s="804"/>
      <c r="CJ19" s="804"/>
      <c r="CK19" s="804"/>
      <c r="CL19" s="805"/>
      <c r="CM19" s="803">
        <v>3109</v>
      </c>
      <c r="CN19" s="804"/>
      <c r="CO19" s="804"/>
      <c r="CP19" s="804"/>
      <c r="CQ19" s="805"/>
      <c r="CR19" s="803">
        <v>1540</v>
      </c>
      <c r="CS19" s="804"/>
      <c r="CT19" s="804"/>
      <c r="CU19" s="804"/>
      <c r="CV19" s="805"/>
      <c r="CW19" s="803" t="s">
        <v>631</v>
      </c>
      <c r="CX19" s="804"/>
      <c r="CY19" s="804"/>
      <c r="CZ19" s="804"/>
      <c r="DA19" s="805"/>
      <c r="DB19" s="803" t="s">
        <v>527</v>
      </c>
      <c r="DC19" s="804"/>
      <c r="DD19" s="804"/>
      <c r="DE19" s="804"/>
      <c r="DF19" s="805"/>
      <c r="DG19" s="803" t="s">
        <v>527</v>
      </c>
      <c r="DH19" s="804"/>
      <c r="DI19" s="804"/>
      <c r="DJ19" s="804"/>
      <c r="DK19" s="805"/>
      <c r="DL19" s="803" t="s">
        <v>527</v>
      </c>
      <c r="DM19" s="804"/>
      <c r="DN19" s="804"/>
      <c r="DO19" s="804"/>
      <c r="DP19" s="805"/>
      <c r="DQ19" s="803" t="s">
        <v>527</v>
      </c>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t="s">
        <v>630</v>
      </c>
      <c r="BS20" s="790" t="s">
        <v>617</v>
      </c>
      <c r="BT20" s="791"/>
      <c r="BU20" s="791"/>
      <c r="BV20" s="791"/>
      <c r="BW20" s="791"/>
      <c r="BX20" s="791"/>
      <c r="BY20" s="791"/>
      <c r="BZ20" s="791"/>
      <c r="CA20" s="791"/>
      <c r="CB20" s="791"/>
      <c r="CC20" s="791"/>
      <c r="CD20" s="791"/>
      <c r="CE20" s="791"/>
      <c r="CF20" s="791"/>
      <c r="CG20" s="792"/>
      <c r="CH20" s="803">
        <v>1</v>
      </c>
      <c r="CI20" s="804"/>
      <c r="CJ20" s="804"/>
      <c r="CK20" s="804"/>
      <c r="CL20" s="805"/>
      <c r="CM20" s="803">
        <v>72</v>
      </c>
      <c r="CN20" s="804"/>
      <c r="CO20" s="804"/>
      <c r="CP20" s="804"/>
      <c r="CQ20" s="805"/>
      <c r="CR20" s="803">
        <v>57</v>
      </c>
      <c r="CS20" s="804"/>
      <c r="CT20" s="804"/>
      <c r="CU20" s="804"/>
      <c r="CV20" s="805"/>
      <c r="CW20" s="803">
        <v>0</v>
      </c>
      <c r="CX20" s="804"/>
      <c r="CY20" s="804"/>
      <c r="CZ20" s="804"/>
      <c r="DA20" s="805"/>
      <c r="DB20" s="803" t="s">
        <v>527</v>
      </c>
      <c r="DC20" s="804"/>
      <c r="DD20" s="804"/>
      <c r="DE20" s="804"/>
      <c r="DF20" s="805"/>
      <c r="DG20" s="803" t="s">
        <v>527</v>
      </c>
      <c r="DH20" s="804"/>
      <c r="DI20" s="804"/>
      <c r="DJ20" s="804"/>
      <c r="DK20" s="805"/>
      <c r="DL20" s="803" t="s">
        <v>527</v>
      </c>
      <c r="DM20" s="804"/>
      <c r="DN20" s="804"/>
      <c r="DO20" s="804"/>
      <c r="DP20" s="805"/>
      <c r="DQ20" s="803" t="s">
        <v>527</v>
      </c>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t="s">
        <v>630</v>
      </c>
      <c r="BS21" s="790" t="s">
        <v>618</v>
      </c>
      <c r="BT21" s="791"/>
      <c r="BU21" s="791"/>
      <c r="BV21" s="791"/>
      <c r="BW21" s="791"/>
      <c r="BX21" s="791"/>
      <c r="BY21" s="791"/>
      <c r="BZ21" s="791"/>
      <c r="CA21" s="791"/>
      <c r="CB21" s="791"/>
      <c r="CC21" s="791"/>
      <c r="CD21" s="791"/>
      <c r="CE21" s="791"/>
      <c r="CF21" s="791"/>
      <c r="CG21" s="792"/>
      <c r="CH21" s="803">
        <v>-202</v>
      </c>
      <c r="CI21" s="804"/>
      <c r="CJ21" s="804"/>
      <c r="CK21" s="804"/>
      <c r="CL21" s="805"/>
      <c r="CM21" s="803">
        <v>1160</v>
      </c>
      <c r="CN21" s="804"/>
      <c r="CO21" s="804"/>
      <c r="CP21" s="804"/>
      <c r="CQ21" s="805"/>
      <c r="CR21" s="803">
        <v>2322</v>
      </c>
      <c r="CS21" s="804"/>
      <c r="CT21" s="804"/>
      <c r="CU21" s="804"/>
      <c r="CV21" s="805"/>
      <c r="CW21" s="803" t="s">
        <v>631</v>
      </c>
      <c r="CX21" s="804"/>
      <c r="CY21" s="804"/>
      <c r="CZ21" s="804"/>
      <c r="DA21" s="805"/>
      <c r="DB21" s="803">
        <v>15373</v>
      </c>
      <c r="DC21" s="804"/>
      <c r="DD21" s="804"/>
      <c r="DE21" s="804"/>
      <c r="DF21" s="805"/>
      <c r="DG21" s="803" t="s">
        <v>527</v>
      </c>
      <c r="DH21" s="804"/>
      <c r="DI21" s="804"/>
      <c r="DJ21" s="804"/>
      <c r="DK21" s="805"/>
      <c r="DL21" s="803" t="s">
        <v>527</v>
      </c>
      <c r="DM21" s="804"/>
      <c r="DN21" s="804"/>
      <c r="DO21" s="804"/>
      <c r="DP21" s="805"/>
      <c r="DQ21" s="803" t="s">
        <v>527</v>
      </c>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390</v>
      </c>
      <c r="BA22" s="828"/>
      <c r="BB22" s="828"/>
      <c r="BC22" s="828"/>
      <c r="BD22" s="829"/>
      <c r="BE22" s="233"/>
      <c r="BF22" s="233"/>
      <c r="BG22" s="233"/>
      <c r="BH22" s="233"/>
      <c r="BI22" s="233"/>
      <c r="BJ22" s="233"/>
      <c r="BK22" s="233"/>
      <c r="BL22" s="233"/>
      <c r="BM22" s="233"/>
      <c r="BN22" s="233"/>
      <c r="BO22" s="233"/>
      <c r="BP22" s="233"/>
      <c r="BQ22" s="242">
        <v>16</v>
      </c>
      <c r="BR22" s="243" t="s">
        <v>630</v>
      </c>
      <c r="BS22" s="790" t="s">
        <v>623</v>
      </c>
      <c r="BT22" s="791"/>
      <c r="BU22" s="791"/>
      <c r="BV22" s="791"/>
      <c r="BW22" s="791"/>
      <c r="BX22" s="791"/>
      <c r="BY22" s="791"/>
      <c r="BZ22" s="791"/>
      <c r="CA22" s="791"/>
      <c r="CB22" s="791"/>
      <c r="CC22" s="791"/>
      <c r="CD22" s="791"/>
      <c r="CE22" s="791"/>
      <c r="CF22" s="791"/>
      <c r="CG22" s="792"/>
      <c r="CH22" s="803">
        <v>1</v>
      </c>
      <c r="CI22" s="804"/>
      <c r="CJ22" s="804"/>
      <c r="CK22" s="804"/>
      <c r="CL22" s="805"/>
      <c r="CM22" s="803">
        <v>66</v>
      </c>
      <c r="CN22" s="804"/>
      <c r="CO22" s="804"/>
      <c r="CP22" s="804"/>
      <c r="CQ22" s="805"/>
      <c r="CR22" s="803">
        <v>30</v>
      </c>
      <c r="CS22" s="804"/>
      <c r="CT22" s="804"/>
      <c r="CU22" s="804"/>
      <c r="CV22" s="805"/>
      <c r="CW22" s="803">
        <v>52</v>
      </c>
      <c r="CX22" s="804"/>
      <c r="CY22" s="804"/>
      <c r="CZ22" s="804"/>
      <c r="DA22" s="805"/>
      <c r="DB22" s="803" t="s">
        <v>527</v>
      </c>
      <c r="DC22" s="804"/>
      <c r="DD22" s="804"/>
      <c r="DE22" s="804"/>
      <c r="DF22" s="805"/>
      <c r="DG22" s="803" t="s">
        <v>527</v>
      </c>
      <c r="DH22" s="804"/>
      <c r="DI22" s="804"/>
      <c r="DJ22" s="804"/>
      <c r="DK22" s="805"/>
      <c r="DL22" s="803" t="s">
        <v>527</v>
      </c>
      <c r="DM22" s="804"/>
      <c r="DN22" s="804"/>
      <c r="DO22" s="804"/>
      <c r="DP22" s="805"/>
      <c r="DQ22" s="803" t="s">
        <v>527</v>
      </c>
      <c r="DR22" s="804"/>
      <c r="DS22" s="804"/>
      <c r="DT22" s="804"/>
      <c r="DU22" s="805"/>
      <c r="DV22" s="806"/>
      <c r="DW22" s="807"/>
      <c r="DX22" s="807"/>
      <c r="DY22" s="807"/>
      <c r="DZ22" s="808"/>
      <c r="EA22" s="234"/>
    </row>
    <row r="23" spans="1:131" s="235" customFormat="1" ht="26.25" customHeight="1" thickBot="1">
      <c r="A23" s="244" t="s">
        <v>391</v>
      </c>
      <c r="B23" s="812" t="s">
        <v>392</v>
      </c>
      <c r="C23" s="813"/>
      <c r="D23" s="813"/>
      <c r="E23" s="813"/>
      <c r="F23" s="813"/>
      <c r="G23" s="813"/>
      <c r="H23" s="813"/>
      <c r="I23" s="813"/>
      <c r="J23" s="813"/>
      <c r="K23" s="813"/>
      <c r="L23" s="813"/>
      <c r="M23" s="813"/>
      <c r="N23" s="813"/>
      <c r="O23" s="813"/>
      <c r="P23" s="814"/>
      <c r="Q23" s="815">
        <v>331130</v>
      </c>
      <c r="R23" s="816"/>
      <c r="S23" s="816"/>
      <c r="T23" s="816"/>
      <c r="U23" s="816"/>
      <c r="V23" s="816">
        <v>319583</v>
      </c>
      <c r="W23" s="816"/>
      <c r="X23" s="816"/>
      <c r="Y23" s="816"/>
      <c r="Z23" s="816"/>
      <c r="AA23" s="816">
        <v>11547</v>
      </c>
      <c r="AB23" s="816"/>
      <c r="AC23" s="816"/>
      <c r="AD23" s="816"/>
      <c r="AE23" s="817"/>
      <c r="AF23" s="818">
        <v>8215</v>
      </c>
      <c r="AG23" s="816"/>
      <c r="AH23" s="816"/>
      <c r="AI23" s="816"/>
      <c r="AJ23" s="819"/>
      <c r="AK23" s="820"/>
      <c r="AL23" s="821"/>
      <c r="AM23" s="821"/>
      <c r="AN23" s="821"/>
      <c r="AO23" s="821"/>
      <c r="AP23" s="816">
        <v>340138</v>
      </c>
      <c r="AQ23" s="816"/>
      <c r="AR23" s="816"/>
      <c r="AS23" s="816"/>
      <c r="AT23" s="816"/>
      <c r="AU23" s="822"/>
      <c r="AV23" s="822"/>
      <c r="AW23" s="822"/>
      <c r="AX23" s="822"/>
      <c r="AY23" s="823"/>
      <c r="AZ23" s="831" t="s">
        <v>393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396</v>
      </c>
      <c r="R26" s="740"/>
      <c r="S26" s="740"/>
      <c r="T26" s="740"/>
      <c r="U26" s="741"/>
      <c r="V26" s="739" t="s">
        <v>397</v>
      </c>
      <c r="W26" s="740"/>
      <c r="X26" s="740"/>
      <c r="Y26" s="740"/>
      <c r="Z26" s="741"/>
      <c r="AA26" s="739" t="s">
        <v>398</v>
      </c>
      <c r="AB26" s="740"/>
      <c r="AC26" s="740"/>
      <c r="AD26" s="740"/>
      <c r="AE26" s="740"/>
      <c r="AF26" s="834" t="s">
        <v>399</v>
      </c>
      <c r="AG26" s="835"/>
      <c r="AH26" s="835"/>
      <c r="AI26" s="835"/>
      <c r="AJ26" s="836"/>
      <c r="AK26" s="740" t="s">
        <v>400</v>
      </c>
      <c r="AL26" s="740"/>
      <c r="AM26" s="740"/>
      <c r="AN26" s="740"/>
      <c r="AO26" s="741"/>
      <c r="AP26" s="739" t="s">
        <v>401</v>
      </c>
      <c r="AQ26" s="740"/>
      <c r="AR26" s="740"/>
      <c r="AS26" s="740"/>
      <c r="AT26" s="741"/>
      <c r="AU26" s="739" t="s">
        <v>402</v>
      </c>
      <c r="AV26" s="740"/>
      <c r="AW26" s="740"/>
      <c r="AX26" s="740"/>
      <c r="AY26" s="741"/>
      <c r="AZ26" s="739" t="s">
        <v>403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404</v>
      </c>
      <c r="C28" s="754"/>
      <c r="D28" s="754"/>
      <c r="E28" s="754"/>
      <c r="F28" s="754"/>
      <c r="G28" s="754"/>
      <c r="H28" s="754"/>
      <c r="I28" s="754"/>
      <c r="J28" s="754"/>
      <c r="K28" s="754"/>
      <c r="L28" s="754"/>
      <c r="M28" s="754"/>
      <c r="N28" s="754"/>
      <c r="O28" s="754"/>
      <c r="P28" s="755"/>
      <c r="Q28" s="844">
        <v>83877</v>
      </c>
      <c r="R28" s="845"/>
      <c r="S28" s="845"/>
      <c r="T28" s="845"/>
      <c r="U28" s="845"/>
      <c r="V28" s="845">
        <v>82883</v>
      </c>
      <c r="W28" s="845"/>
      <c r="X28" s="845"/>
      <c r="Y28" s="845"/>
      <c r="Z28" s="845"/>
      <c r="AA28" s="845">
        <v>994</v>
      </c>
      <c r="AB28" s="845"/>
      <c r="AC28" s="845"/>
      <c r="AD28" s="845"/>
      <c r="AE28" s="846"/>
      <c r="AF28" s="847">
        <v>994</v>
      </c>
      <c r="AG28" s="845"/>
      <c r="AH28" s="845"/>
      <c r="AI28" s="845"/>
      <c r="AJ28" s="848"/>
      <c r="AK28" s="849">
        <v>6440</v>
      </c>
      <c r="AL28" s="840"/>
      <c r="AM28" s="840"/>
      <c r="AN28" s="840"/>
      <c r="AO28" s="840"/>
      <c r="AP28" s="840" t="s">
        <v>631</v>
      </c>
      <c r="AQ28" s="840"/>
      <c r="AR28" s="840"/>
      <c r="AS28" s="840"/>
      <c r="AT28" s="840"/>
      <c r="AU28" s="840" t="s">
        <v>631</v>
      </c>
      <c r="AV28" s="840"/>
      <c r="AW28" s="840"/>
      <c r="AX28" s="840"/>
      <c r="AY28" s="840"/>
      <c r="AZ28" s="841" t="s">
        <v>631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405</v>
      </c>
      <c r="C29" s="778"/>
      <c r="D29" s="778"/>
      <c r="E29" s="778"/>
      <c r="F29" s="778"/>
      <c r="G29" s="778"/>
      <c r="H29" s="778"/>
      <c r="I29" s="778"/>
      <c r="J29" s="778"/>
      <c r="K29" s="778"/>
      <c r="L29" s="778"/>
      <c r="M29" s="778"/>
      <c r="N29" s="778"/>
      <c r="O29" s="778"/>
      <c r="P29" s="779"/>
      <c r="Q29" s="780">
        <v>59536</v>
      </c>
      <c r="R29" s="781"/>
      <c r="S29" s="781"/>
      <c r="T29" s="781"/>
      <c r="U29" s="781"/>
      <c r="V29" s="781">
        <v>58586</v>
      </c>
      <c r="W29" s="781"/>
      <c r="X29" s="781"/>
      <c r="Y29" s="781"/>
      <c r="Z29" s="781"/>
      <c r="AA29" s="781">
        <v>950</v>
      </c>
      <c r="AB29" s="781"/>
      <c r="AC29" s="781"/>
      <c r="AD29" s="781"/>
      <c r="AE29" s="782"/>
      <c r="AF29" s="783">
        <v>950</v>
      </c>
      <c r="AG29" s="784"/>
      <c r="AH29" s="784"/>
      <c r="AI29" s="784"/>
      <c r="AJ29" s="785"/>
      <c r="AK29" s="852">
        <v>8239</v>
      </c>
      <c r="AL29" s="853"/>
      <c r="AM29" s="853"/>
      <c r="AN29" s="853"/>
      <c r="AO29" s="853"/>
      <c r="AP29" s="853" t="s">
        <v>631</v>
      </c>
      <c r="AQ29" s="853"/>
      <c r="AR29" s="853"/>
      <c r="AS29" s="853"/>
      <c r="AT29" s="853"/>
      <c r="AU29" s="853" t="s">
        <v>631</v>
      </c>
      <c r="AV29" s="853"/>
      <c r="AW29" s="853"/>
      <c r="AX29" s="853"/>
      <c r="AY29" s="853"/>
      <c r="AZ29" s="854" t="s">
        <v>631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406</v>
      </c>
      <c r="C30" s="778"/>
      <c r="D30" s="778"/>
      <c r="E30" s="778"/>
      <c r="F30" s="778"/>
      <c r="G30" s="778"/>
      <c r="H30" s="778"/>
      <c r="I30" s="778"/>
      <c r="J30" s="778"/>
      <c r="K30" s="778"/>
      <c r="L30" s="778"/>
      <c r="M30" s="778"/>
      <c r="N30" s="778"/>
      <c r="O30" s="778"/>
      <c r="P30" s="779"/>
      <c r="Q30" s="780">
        <v>8796</v>
      </c>
      <c r="R30" s="781"/>
      <c r="S30" s="781"/>
      <c r="T30" s="781"/>
      <c r="U30" s="781"/>
      <c r="V30" s="781">
        <v>8785</v>
      </c>
      <c r="W30" s="781"/>
      <c r="X30" s="781"/>
      <c r="Y30" s="781"/>
      <c r="Z30" s="781"/>
      <c r="AA30" s="781">
        <v>11</v>
      </c>
      <c r="AB30" s="781"/>
      <c r="AC30" s="781"/>
      <c r="AD30" s="781"/>
      <c r="AE30" s="782"/>
      <c r="AF30" s="783">
        <v>11</v>
      </c>
      <c r="AG30" s="784"/>
      <c r="AH30" s="784"/>
      <c r="AI30" s="784"/>
      <c r="AJ30" s="785"/>
      <c r="AK30" s="852">
        <v>1666</v>
      </c>
      <c r="AL30" s="853"/>
      <c r="AM30" s="853"/>
      <c r="AN30" s="853"/>
      <c r="AO30" s="853"/>
      <c r="AP30" s="853" t="s">
        <v>631</v>
      </c>
      <c r="AQ30" s="853"/>
      <c r="AR30" s="853"/>
      <c r="AS30" s="853"/>
      <c r="AT30" s="853"/>
      <c r="AU30" s="853" t="s">
        <v>631</v>
      </c>
      <c r="AV30" s="853"/>
      <c r="AW30" s="853"/>
      <c r="AX30" s="853"/>
      <c r="AY30" s="853"/>
      <c r="AZ30" s="854" t="s">
        <v>631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407</v>
      </c>
      <c r="C31" s="778"/>
      <c r="D31" s="778"/>
      <c r="E31" s="778"/>
      <c r="F31" s="778"/>
      <c r="G31" s="778"/>
      <c r="H31" s="778"/>
      <c r="I31" s="778"/>
      <c r="J31" s="778"/>
      <c r="K31" s="778"/>
      <c r="L31" s="778"/>
      <c r="M31" s="778"/>
      <c r="N31" s="778"/>
      <c r="O31" s="778"/>
      <c r="P31" s="779"/>
      <c r="Q31" s="780">
        <v>15364</v>
      </c>
      <c r="R31" s="781"/>
      <c r="S31" s="781"/>
      <c r="T31" s="781"/>
      <c r="U31" s="781"/>
      <c r="V31" s="781">
        <v>13314</v>
      </c>
      <c r="W31" s="781"/>
      <c r="X31" s="781"/>
      <c r="Y31" s="781"/>
      <c r="Z31" s="781"/>
      <c r="AA31" s="781">
        <v>2050</v>
      </c>
      <c r="AB31" s="781"/>
      <c r="AC31" s="781"/>
      <c r="AD31" s="781"/>
      <c r="AE31" s="782"/>
      <c r="AF31" s="783">
        <v>10643</v>
      </c>
      <c r="AG31" s="784"/>
      <c r="AH31" s="784"/>
      <c r="AI31" s="784"/>
      <c r="AJ31" s="785"/>
      <c r="AK31" s="852">
        <v>147</v>
      </c>
      <c r="AL31" s="853"/>
      <c r="AM31" s="853"/>
      <c r="AN31" s="853"/>
      <c r="AO31" s="853"/>
      <c r="AP31" s="853">
        <v>23666</v>
      </c>
      <c r="AQ31" s="853"/>
      <c r="AR31" s="853"/>
      <c r="AS31" s="853"/>
      <c r="AT31" s="853"/>
      <c r="AU31" s="853">
        <v>213</v>
      </c>
      <c r="AV31" s="853"/>
      <c r="AW31" s="853"/>
      <c r="AX31" s="853"/>
      <c r="AY31" s="853"/>
      <c r="AZ31" s="854" t="s">
        <v>527</v>
      </c>
      <c r="BA31" s="854"/>
      <c r="BB31" s="854"/>
      <c r="BC31" s="854"/>
      <c r="BD31" s="854"/>
      <c r="BE31" s="850" t="s">
        <v>408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409</v>
      </c>
      <c r="C32" s="778"/>
      <c r="D32" s="778"/>
      <c r="E32" s="778"/>
      <c r="F32" s="778"/>
      <c r="G32" s="778"/>
      <c r="H32" s="778"/>
      <c r="I32" s="778"/>
      <c r="J32" s="778"/>
      <c r="K32" s="778"/>
      <c r="L32" s="778"/>
      <c r="M32" s="778"/>
      <c r="N32" s="778"/>
      <c r="O32" s="778"/>
      <c r="P32" s="779"/>
      <c r="Q32" s="780">
        <v>263</v>
      </c>
      <c r="R32" s="781"/>
      <c r="S32" s="781"/>
      <c r="T32" s="781"/>
      <c r="U32" s="781"/>
      <c r="V32" s="781">
        <v>239</v>
      </c>
      <c r="W32" s="781"/>
      <c r="X32" s="781"/>
      <c r="Y32" s="781"/>
      <c r="Z32" s="781"/>
      <c r="AA32" s="781">
        <v>24</v>
      </c>
      <c r="AB32" s="781"/>
      <c r="AC32" s="781"/>
      <c r="AD32" s="781"/>
      <c r="AE32" s="782"/>
      <c r="AF32" s="783">
        <v>911</v>
      </c>
      <c r="AG32" s="784"/>
      <c r="AH32" s="784"/>
      <c r="AI32" s="784"/>
      <c r="AJ32" s="785"/>
      <c r="AK32" s="852">
        <v>2</v>
      </c>
      <c r="AL32" s="853"/>
      <c r="AM32" s="853"/>
      <c r="AN32" s="853"/>
      <c r="AO32" s="853"/>
      <c r="AP32" s="853">
        <v>31</v>
      </c>
      <c r="AQ32" s="853"/>
      <c r="AR32" s="853"/>
      <c r="AS32" s="853"/>
      <c r="AT32" s="853"/>
      <c r="AU32" s="853">
        <v>0</v>
      </c>
      <c r="AV32" s="853"/>
      <c r="AW32" s="853"/>
      <c r="AX32" s="853"/>
      <c r="AY32" s="853"/>
      <c r="AZ32" s="854" t="s">
        <v>527</v>
      </c>
      <c r="BA32" s="854"/>
      <c r="BB32" s="854"/>
      <c r="BC32" s="854"/>
      <c r="BD32" s="854"/>
      <c r="BE32" s="850" t="s">
        <v>410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411</v>
      </c>
      <c r="C33" s="778"/>
      <c r="D33" s="778"/>
      <c r="E33" s="778"/>
      <c r="F33" s="778"/>
      <c r="G33" s="778"/>
      <c r="H33" s="778"/>
      <c r="I33" s="778"/>
      <c r="J33" s="778"/>
      <c r="K33" s="778"/>
      <c r="L33" s="778"/>
      <c r="M33" s="778"/>
      <c r="N33" s="778"/>
      <c r="O33" s="778"/>
      <c r="P33" s="779"/>
      <c r="Q33" s="780">
        <v>32</v>
      </c>
      <c r="R33" s="781"/>
      <c r="S33" s="781"/>
      <c r="T33" s="781"/>
      <c r="U33" s="781"/>
      <c r="V33" s="781">
        <v>50</v>
      </c>
      <c r="W33" s="781"/>
      <c r="X33" s="781"/>
      <c r="Y33" s="781"/>
      <c r="Z33" s="781"/>
      <c r="AA33" s="781">
        <v>-18</v>
      </c>
      <c r="AB33" s="781"/>
      <c r="AC33" s="781"/>
      <c r="AD33" s="781"/>
      <c r="AE33" s="782"/>
      <c r="AF33" s="783" t="s">
        <v>590</v>
      </c>
      <c r="AG33" s="784"/>
      <c r="AH33" s="784"/>
      <c r="AI33" s="784"/>
      <c r="AJ33" s="785"/>
      <c r="AK33" s="852">
        <v>32</v>
      </c>
      <c r="AL33" s="853"/>
      <c r="AM33" s="853"/>
      <c r="AN33" s="853"/>
      <c r="AO33" s="853"/>
      <c r="AP33" s="853">
        <v>627</v>
      </c>
      <c r="AQ33" s="853"/>
      <c r="AR33" s="853"/>
      <c r="AS33" s="853"/>
      <c r="AT33" s="853"/>
      <c r="AU33" s="853">
        <v>516</v>
      </c>
      <c r="AV33" s="853"/>
      <c r="AW33" s="853"/>
      <c r="AX33" s="853"/>
      <c r="AY33" s="853"/>
      <c r="AZ33" s="854" t="s">
        <v>527</v>
      </c>
      <c r="BA33" s="854"/>
      <c r="BB33" s="854"/>
      <c r="BC33" s="854"/>
      <c r="BD33" s="854"/>
      <c r="BE33" s="850" t="s">
        <v>412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413</v>
      </c>
      <c r="C34" s="778"/>
      <c r="D34" s="778"/>
      <c r="E34" s="778"/>
      <c r="F34" s="778"/>
      <c r="G34" s="778"/>
      <c r="H34" s="778"/>
      <c r="I34" s="778"/>
      <c r="J34" s="778"/>
      <c r="K34" s="778"/>
      <c r="L34" s="778"/>
      <c r="M34" s="778"/>
      <c r="N34" s="778"/>
      <c r="O34" s="778"/>
      <c r="P34" s="779"/>
      <c r="Q34" s="780">
        <v>801</v>
      </c>
      <c r="R34" s="781"/>
      <c r="S34" s="781"/>
      <c r="T34" s="781"/>
      <c r="U34" s="781"/>
      <c r="V34" s="781">
        <v>706</v>
      </c>
      <c r="W34" s="781"/>
      <c r="X34" s="781"/>
      <c r="Y34" s="781"/>
      <c r="Z34" s="781"/>
      <c r="AA34" s="781">
        <v>95</v>
      </c>
      <c r="AB34" s="781"/>
      <c r="AC34" s="781"/>
      <c r="AD34" s="781"/>
      <c r="AE34" s="782"/>
      <c r="AF34" s="783">
        <v>2745</v>
      </c>
      <c r="AG34" s="784"/>
      <c r="AH34" s="784"/>
      <c r="AI34" s="784"/>
      <c r="AJ34" s="785"/>
      <c r="AK34" s="852">
        <v>146</v>
      </c>
      <c r="AL34" s="853"/>
      <c r="AM34" s="853"/>
      <c r="AN34" s="853"/>
      <c r="AO34" s="853"/>
      <c r="AP34" s="853">
        <v>657</v>
      </c>
      <c r="AQ34" s="853"/>
      <c r="AR34" s="853"/>
      <c r="AS34" s="853"/>
      <c r="AT34" s="853"/>
      <c r="AU34" s="853">
        <v>344</v>
      </c>
      <c r="AV34" s="853"/>
      <c r="AW34" s="853"/>
      <c r="AX34" s="853"/>
      <c r="AY34" s="853"/>
      <c r="AZ34" s="854" t="s">
        <v>527</v>
      </c>
      <c r="BA34" s="854"/>
      <c r="BB34" s="854"/>
      <c r="BC34" s="854"/>
      <c r="BD34" s="854"/>
      <c r="BE34" s="850" t="s">
        <v>414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415</v>
      </c>
      <c r="C35" s="778"/>
      <c r="D35" s="778"/>
      <c r="E35" s="778"/>
      <c r="F35" s="778"/>
      <c r="G35" s="778"/>
      <c r="H35" s="778"/>
      <c r="I35" s="778"/>
      <c r="J35" s="778"/>
      <c r="K35" s="778"/>
      <c r="L35" s="778"/>
      <c r="M35" s="778"/>
      <c r="N35" s="778"/>
      <c r="O35" s="778"/>
      <c r="P35" s="779"/>
      <c r="Q35" s="780">
        <v>19600</v>
      </c>
      <c r="R35" s="781"/>
      <c r="S35" s="781"/>
      <c r="T35" s="781"/>
      <c r="U35" s="781"/>
      <c r="V35" s="781">
        <v>19600</v>
      </c>
      <c r="W35" s="781"/>
      <c r="X35" s="781"/>
      <c r="Y35" s="781"/>
      <c r="Z35" s="781"/>
      <c r="AA35" s="781">
        <v>0</v>
      </c>
      <c r="AB35" s="781"/>
      <c r="AC35" s="781"/>
      <c r="AD35" s="781"/>
      <c r="AE35" s="782"/>
      <c r="AF35" s="783">
        <v>199</v>
      </c>
      <c r="AG35" s="784"/>
      <c r="AH35" s="784"/>
      <c r="AI35" s="784"/>
      <c r="AJ35" s="785"/>
      <c r="AK35" s="852">
        <v>9509</v>
      </c>
      <c r="AL35" s="853"/>
      <c r="AM35" s="853"/>
      <c r="AN35" s="853"/>
      <c r="AO35" s="853"/>
      <c r="AP35" s="853">
        <v>219701</v>
      </c>
      <c r="AQ35" s="853"/>
      <c r="AR35" s="853"/>
      <c r="AS35" s="853"/>
      <c r="AT35" s="853"/>
      <c r="AU35" s="853">
        <v>105237</v>
      </c>
      <c r="AV35" s="853"/>
      <c r="AW35" s="853"/>
      <c r="AX35" s="853"/>
      <c r="AY35" s="853"/>
      <c r="AZ35" s="854" t="s">
        <v>527</v>
      </c>
      <c r="BA35" s="854"/>
      <c r="BB35" s="854"/>
      <c r="BC35" s="854"/>
      <c r="BD35" s="854"/>
      <c r="BE35" s="850" t="s">
        <v>414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391</v>
      </c>
      <c r="B63" s="812" t="s">
        <v>417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16453</v>
      </c>
      <c r="AG63" s="864"/>
      <c r="AH63" s="864"/>
      <c r="AI63" s="864"/>
      <c r="AJ63" s="865"/>
      <c r="AK63" s="866"/>
      <c r="AL63" s="861"/>
      <c r="AM63" s="861"/>
      <c r="AN63" s="861"/>
      <c r="AO63" s="861"/>
      <c r="AP63" s="864">
        <v>244682</v>
      </c>
      <c r="AQ63" s="864"/>
      <c r="AR63" s="864"/>
      <c r="AS63" s="864"/>
      <c r="AT63" s="864"/>
      <c r="AU63" s="864">
        <v>106310</v>
      </c>
      <c r="AV63" s="864"/>
      <c r="AW63" s="864"/>
      <c r="AX63" s="864"/>
      <c r="AY63" s="864"/>
      <c r="AZ63" s="868"/>
      <c r="BA63" s="868"/>
      <c r="BB63" s="868"/>
      <c r="BC63" s="868"/>
      <c r="BD63" s="868"/>
      <c r="BE63" s="869"/>
      <c r="BF63" s="869"/>
      <c r="BG63" s="869"/>
      <c r="BH63" s="869"/>
      <c r="BI63" s="870"/>
      <c r="BJ63" s="871" t="s">
        <v>393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419</v>
      </c>
      <c r="B66" s="763"/>
      <c r="C66" s="763"/>
      <c r="D66" s="763"/>
      <c r="E66" s="763"/>
      <c r="F66" s="763"/>
      <c r="G66" s="763"/>
      <c r="H66" s="763"/>
      <c r="I66" s="763"/>
      <c r="J66" s="763"/>
      <c r="K66" s="763"/>
      <c r="L66" s="763"/>
      <c r="M66" s="763"/>
      <c r="N66" s="763"/>
      <c r="O66" s="763"/>
      <c r="P66" s="764"/>
      <c r="Q66" s="739" t="s">
        <v>420</v>
      </c>
      <c r="R66" s="740"/>
      <c r="S66" s="740"/>
      <c r="T66" s="740"/>
      <c r="U66" s="741"/>
      <c r="V66" s="739" t="s">
        <v>397</v>
      </c>
      <c r="W66" s="740"/>
      <c r="X66" s="740"/>
      <c r="Y66" s="740"/>
      <c r="Z66" s="741"/>
      <c r="AA66" s="739" t="s">
        <v>421</v>
      </c>
      <c r="AB66" s="740"/>
      <c r="AC66" s="740"/>
      <c r="AD66" s="740"/>
      <c r="AE66" s="741"/>
      <c r="AF66" s="874" t="s">
        <v>422</v>
      </c>
      <c r="AG66" s="835"/>
      <c r="AH66" s="835"/>
      <c r="AI66" s="835"/>
      <c r="AJ66" s="875"/>
      <c r="AK66" s="739" t="s">
        <v>423</v>
      </c>
      <c r="AL66" s="763"/>
      <c r="AM66" s="763"/>
      <c r="AN66" s="763"/>
      <c r="AO66" s="764"/>
      <c r="AP66" s="739" t="s">
        <v>424</v>
      </c>
      <c r="AQ66" s="740"/>
      <c r="AR66" s="740"/>
      <c r="AS66" s="740"/>
      <c r="AT66" s="741"/>
      <c r="AU66" s="739" t="s">
        <v>425</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591</v>
      </c>
      <c r="C68" s="892"/>
      <c r="D68" s="892"/>
      <c r="E68" s="892"/>
      <c r="F68" s="892"/>
      <c r="G68" s="892"/>
      <c r="H68" s="892"/>
      <c r="I68" s="892"/>
      <c r="J68" s="892"/>
      <c r="K68" s="892"/>
      <c r="L68" s="892"/>
      <c r="M68" s="892"/>
      <c r="N68" s="892"/>
      <c r="O68" s="892"/>
      <c r="P68" s="893"/>
      <c r="Q68" s="894">
        <v>296</v>
      </c>
      <c r="R68" s="888"/>
      <c r="S68" s="888"/>
      <c r="T68" s="888"/>
      <c r="U68" s="888"/>
      <c r="V68" s="888">
        <v>286</v>
      </c>
      <c r="W68" s="888"/>
      <c r="X68" s="888"/>
      <c r="Y68" s="888"/>
      <c r="Z68" s="888"/>
      <c r="AA68" s="888">
        <v>9</v>
      </c>
      <c r="AB68" s="888"/>
      <c r="AC68" s="888"/>
      <c r="AD68" s="888"/>
      <c r="AE68" s="888"/>
      <c r="AF68" s="888">
        <v>9</v>
      </c>
      <c r="AG68" s="888"/>
      <c r="AH68" s="888"/>
      <c r="AI68" s="888"/>
      <c r="AJ68" s="888"/>
      <c r="AK68" s="888">
        <v>205</v>
      </c>
      <c r="AL68" s="888"/>
      <c r="AM68" s="888"/>
      <c r="AN68" s="888"/>
      <c r="AO68" s="888"/>
      <c r="AP68" s="888" t="s">
        <v>631</v>
      </c>
      <c r="AQ68" s="888"/>
      <c r="AR68" s="888"/>
      <c r="AS68" s="888"/>
      <c r="AT68" s="888"/>
      <c r="AU68" s="888" t="s">
        <v>631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592</v>
      </c>
      <c r="C69" s="896"/>
      <c r="D69" s="896"/>
      <c r="E69" s="896"/>
      <c r="F69" s="896"/>
      <c r="G69" s="896"/>
      <c r="H69" s="896"/>
      <c r="I69" s="896"/>
      <c r="J69" s="896"/>
      <c r="K69" s="896"/>
      <c r="L69" s="896"/>
      <c r="M69" s="896"/>
      <c r="N69" s="896"/>
      <c r="O69" s="896"/>
      <c r="P69" s="897"/>
      <c r="Q69" s="898">
        <v>251</v>
      </c>
      <c r="R69" s="853"/>
      <c r="S69" s="853"/>
      <c r="T69" s="853"/>
      <c r="U69" s="853"/>
      <c r="V69" s="853">
        <v>225</v>
      </c>
      <c r="W69" s="853"/>
      <c r="X69" s="853"/>
      <c r="Y69" s="853"/>
      <c r="Z69" s="853"/>
      <c r="AA69" s="853">
        <v>26</v>
      </c>
      <c r="AB69" s="853"/>
      <c r="AC69" s="853"/>
      <c r="AD69" s="853"/>
      <c r="AE69" s="853"/>
      <c r="AF69" s="853">
        <v>26</v>
      </c>
      <c r="AG69" s="853"/>
      <c r="AH69" s="853"/>
      <c r="AI69" s="853"/>
      <c r="AJ69" s="853"/>
      <c r="AK69" s="853">
        <v>232</v>
      </c>
      <c r="AL69" s="853"/>
      <c r="AM69" s="853"/>
      <c r="AN69" s="853"/>
      <c r="AO69" s="853"/>
      <c r="AP69" s="853" t="s">
        <v>631</v>
      </c>
      <c r="AQ69" s="853"/>
      <c r="AR69" s="853"/>
      <c r="AS69" s="853"/>
      <c r="AT69" s="853"/>
      <c r="AU69" s="853" t="s">
        <v>631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593</v>
      </c>
      <c r="C70" s="896"/>
      <c r="D70" s="896"/>
      <c r="E70" s="896"/>
      <c r="F70" s="896"/>
      <c r="G70" s="896"/>
      <c r="H70" s="896"/>
      <c r="I70" s="896"/>
      <c r="J70" s="896"/>
      <c r="K70" s="896"/>
      <c r="L70" s="896"/>
      <c r="M70" s="896"/>
      <c r="N70" s="896"/>
      <c r="O70" s="896"/>
      <c r="P70" s="897"/>
      <c r="Q70" s="898">
        <v>115</v>
      </c>
      <c r="R70" s="853"/>
      <c r="S70" s="853"/>
      <c r="T70" s="853"/>
      <c r="U70" s="853"/>
      <c r="V70" s="853">
        <v>111</v>
      </c>
      <c r="W70" s="853"/>
      <c r="X70" s="853"/>
      <c r="Y70" s="853"/>
      <c r="Z70" s="853"/>
      <c r="AA70" s="853">
        <v>4</v>
      </c>
      <c r="AB70" s="853"/>
      <c r="AC70" s="853"/>
      <c r="AD70" s="853"/>
      <c r="AE70" s="853"/>
      <c r="AF70" s="853">
        <v>4</v>
      </c>
      <c r="AG70" s="853"/>
      <c r="AH70" s="853"/>
      <c r="AI70" s="853"/>
      <c r="AJ70" s="853"/>
      <c r="AK70" s="853">
        <v>66</v>
      </c>
      <c r="AL70" s="853"/>
      <c r="AM70" s="853"/>
      <c r="AN70" s="853"/>
      <c r="AO70" s="853"/>
      <c r="AP70" s="853" t="s">
        <v>631</v>
      </c>
      <c r="AQ70" s="853"/>
      <c r="AR70" s="853"/>
      <c r="AS70" s="853"/>
      <c r="AT70" s="853"/>
      <c r="AU70" s="853" t="s">
        <v>631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594</v>
      </c>
      <c r="C71" s="896"/>
      <c r="D71" s="896"/>
      <c r="E71" s="896"/>
      <c r="F71" s="896"/>
      <c r="G71" s="896"/>
      <c r="H71" s="896"/>
      <c r="I71" s="896"/>
      <c r="J71" s="896"/>
      <c r="K71" s="896"/>
      <c r="L71" s="896"/>
      <c r="M71" s="896"/>
      <c r="N71" s="896"/>
      <c r="O71" s="896"/>
      <c r="P71" s="897"/>
      <c r="Q71" s="898">
        <v>153</v>
      </c>
      <c r="R71" s="853"/>
      <c r="S71" s="853"/>
      <c r="T71" s="853"/>
      <c r="U71" s="853"/>
      <c r="V71" s="853">
        <v>133</v>
      </c>
      <c r="W71" s="853"/>
      <c r="X71" s="853"/>
      <c r="Y71" s="853"/>
      <c r="Z71" s="853"/>
      <c r="AA71" s="853">
        <v>20</v>
      </c>
      <c r="AB71" s="853"/>
      <c r="AC71" s="853"/>
      <c r="AD71" s="853"/>
      <c r="AE71" s="853"/>
      <c r="AF71" s="853">
        <v>20</v>
      </c>
      <c r="AG71" s="853"/>
      <c r="AH71" s="853"/>
      <c r="AI71" s="853"/>
      <c r="AJ71" s="853"/>
      <c r="AK71" s="853">
        <v>110</v>
      </c>
      <c r="AL71" s="853"/>
      <c r="AM71" s="853"/>
      <c r="AN71" s="853"/>
      <c r="AO71" s="853"/>
      <c r="AP71" s="853" t="s">
        <v>631</v>
      </c>
      <c r="AQ71" s="853"/>
      <c r="AR71" s="853"/>
      <c r="AS71" s="853"/>
      <c r="AT71" s="853"/>
      <c r="AU71" s="853" t="s">
        <v>631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595</v>
      </c>
      <c r="C72" s="896"/>
      <c r="D72" s="896"/>
      <c r="E72" s="896"/>
      <c r="F72" s="896"/>
      <c r="G72" s="896"/>
      <c r="H72" s="896"/>
      <c r="I72" s="896"/>
      <c r="J72" s="896"/>
      <c r="K72" s="896"/>
      <c r="L72" s="896"/>
      <c r="M72" s="896"/>
      <c r="N72" s="896"/>
      <c r="O72" s="896"/>
      <c r="P72" s="897"/>
      <c r="Q72" s="898">
        <v>980</v>
      </c>
      <c r="R72" s="853"/>
      <c r="S72" s="853"/>
      <c r="T72" s="853"/>
      <c r="U72" s="853"/>
      <c r="V72" s="853">
        <v>1035</v>
      </c>
      <c r="W72" s="853"/>
      <c r="X72" s="853"/>
      <c r="Y72" s="853"/>
      <c r="Z72" s="853"/>
      <c r="AA72" s="853">
        <v>-55</v>
      </c>
      <c r="AB72" s="853"/>
      <c r="AC72" s="853"/>
      <c r="AD72" s="853"/>
      <c r="AE72" s="853"/>
      <c r="AF72" s="853">
        <v>911</v>
      </c>
      <c r="AG72" s="853"/>
      <c r="AH72" s="853"/>
      <c r="AI72" s="853"/>
      <c r="AJ72" s="853"/>
      <c r="AK72" s="853">
        <v>205</v>
      </c>
      <c r="AL72" s="853"/>
      <c r="AM72" s="853"/>
      <c r="AN72" s="853"/>
      <c r="AO72" s="853"/>
      <c r="AP72" s="853">
        <v>368</v>
      </c>
      <c r="AQ72" s="853"/>
      <c r="AR72" s="853"/>
      <c r="AS72" s="853"/>
      <c r="AT72" s="853"/>
      <c r="AU72" s="853">
        <v>250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596</v>
      </c>
      <c r="C73" s="896"/>
      <c r="D73" s="896"/>
      <c r="E73" s="896"/>
      <c r="F73" s="896"/>
      <c r="G73" s="896"/>
      <c r="H73" s="896"/>
      <c r="I73" s="896"/>
      <c r="J73" s="896"/>
      <c r="K73" s="896"/>
      <c r="L73" s="896"/>
      <c r="M73" s="896"/>
      <c r="N73" s="896"/>
      <c r="O73" s="896"/>
      <c r="P73" s="897"/>
      <c r="Q73" s="898">
        <v>6551</v>
      </c>
      <c r="R73" s="853"/>
      <c r="S73" s="853"/>
      <c r="T73" s="853"/>
      <c r="U73" s="853"/>
      <c r="V73" s="853">
        <v>7258</v>
      </c>
      <c r="W73" s="853"/>
      <c r="X73" s="853"/>
      <c r="Y73" s="853"/>
      <c r="Z73" s="853"/>
      <c r="AA73" s="853">
        <v>-707</v>
      </c>
      <c r="AB73" s="853"/>
      <c r="AC73" s="853"/>
      <c r="AD73" s="853"/>
      <c r="AE73" s="853"/>
      <c r="AF73" s="853">
        <v>3706</v>
      </c>
      <c r="AG73" s="853"/>
      <c r="AH73" s="853"/>
      <c r="AI73" s="853"/>
      <c r="AJ73" s="853"/>
      <c r="AK73" s="853">
        <v>1167</v>
      </c>
      <c r="AL73" s="853"/>
      <c r="AM73" s="853"/>
      <c r="AN73" s="853"/>
      <c r="AO73" s="853"/>
      <c r="AP73" s="853">
        <v>27960</v>
      </c>
      <c r="AQ73" s="853"/>
      <c r="AR73" s="853"/>
      <c r="AS73" s="853"/>
      <c r="AT73" s="853"/>
      <c r="AU73" s="853">
        <v>88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597</v>
      </c>
      <c r="C74" s="896"/>
      <c r="D74" s="896"/>
      <c r="E74" s="896"/>
      <c r="F74" s="896"/>
      <c r="G74" s="896"/>
      <c r="H74" s="896"/>
      <c r="I74" s="896"/>
      <c r="J74" s="896"/>
      <c r="K74" s="896"/>
      <c r="L74" s="896"/>
      <c r="M74" s="896"/>
      <c r="N74" s="896"/>
      <c r="O74" s="896"/>
      <c r="P74" s="897"/>
      <c r="Q74" s="898">
        <v>1584</v>
      </c>
      <c r="R74" s="853"/>
      <c r="S74" s="853"/>
      <c r="T74" s="853"/>
      <c r="U74" s="853"/>
      <c r="V74" s="853">
        <v>1242</v>
      </c>
      <c r="W74" s="853"/>
      <c r="X74" s="853"/>
      <c r="Y74" s="853"/>
      <c r="Z74" s="853"/>
      <c r="AA74" s="853">
        <v>342</v>
      </c>
      <c r="AB74" s="853"/>
      <c r="AC74" s="853"/>
      <c r="AD74" s="853"/>
      <c r="AE74" s="853"/>
      <c r="AF74" s="853">
        <v>4214</v>
      </c>
      <c r="AG74" s="853"/>
      <c r="AH74" s="853"/>
      <c r="AI74" s="853"/>
      <c r="AJ74" s="853"/>
      <c r="AK74" s="853">
        <v>3</v>
      </c>
      <c r="AL74" s="853"/>
      <c r="AM74" s="853"/>
      <c r="AN74" s="853"/>
      <c r="AO74" s="853"/>
      <c r="AP74" s="853">
        <v>3195</v>
      </c>
      <c r="AQ74" s="853"/>
      <c r="AR74" s="853"/>
      <c r="AS74" s="853"/>
      <c r="AT74" s="853"/>
      <c r="AU74" s="853" t="s">
        <v>631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598</v>
      </c>
      <c r="C75" s="896"/>
      <c r="D75" s="896"/>
      <c r="E75" s="896"/>
      <c r="F75" s="896"/>
      <c r="G75" s="896"/>
      <c r="H75" s="896"/>
      <c r="I75" s="896"/>
      <c r="J75" s="896"/>
      <c r="K75" s="896"/>
      <c r="L75" s="896"/>
      <c r="M75" s="896"/>
      <c r="N75" s="896"/>
      <c r="O75" s="896"/>
      <c r="P75" s="897"/>
      <c r="Q75" s="901">
        <v>25</v>
      </c>
      <c r="R75" s="902"/>
      <c r="S75" s="902"/>
      <c r="T75" s="902"/>
      <c r="U75" s="852"/>
      <c r="V75" s="903">
        <v>16</v>
      </c>
      <c r="W75" s="902"/>
      <c r="X75" s="902"/>
      <c r="Y75" s="902"/>
      <c r="Z75" s="852"/>
      <c r="AA75" s="903">
        <v>9</v>
      </c>
      <c r="AB75" s="902"/>
      <c r="AC75" s="902"/>
      <c r="AD75" s="902"/>
      <c r="AE75" s="852"/>
      <c r="AF75" s="903">
        <v>9</v>
      </c>
      <c r="AG75" s="902"/>
      <c r="AH75" s="902"/>
      <c r="AI75" s="902"/>
      <c r="AJ75" s="852"/>
      <c r="AK75" s="903">
        <v>17</v>
      </c>
      <c r="AL75" s="902"/>
      <c r="AM75" s="902"/>
      <c r="AN75" s="902"/>
      <c r="AO75" s="852"/>
      <c r="AP75" s="903" t="s">
        <v>631</v>
      </c>
      <c r="AQ75" s="902"/>
      <c r="AR75" s="902"/>
      <c r="AS75" s="902"/>
      <c r="AT75" s="852"/>
      <c r="AU75" s="903" t="s">
        <v>631</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599</v>
      </c>
      <c r="C76" s="896"/>
      <c r="D76" s="896"/>
      <c r="E76" s="896"/>
      <c r="F76" s="896"/>
      <c r="G76" s="896"/>
      <c r="H76" s="896"/>
      <c r="I76" s="896"/>
      <c r="J76" s="896"/>
      <c r="K76" s="896"/>
      <c r="L76" s="896"/>
      <c r="M76" s="896"/>
      <c r="N76" s="896"/>
      <c r="O76" s="896"/>
      <c r="P76" s="897"/>
      <c r="Q76" s="901">
        <v>5</v>
      </c>
      <c r="R76" s="902"/>
      <c r="S76" s="902"/>
      <c r="T76" s="902"/>
      <c r="U76" s="852"/>
      <c r="V76" s="903">
        <v>3</v>
      </c>
      <c r="W76" s="902"/>
      <c r="X76" s="902"/>
      <c r="Y76" s="902"/>
      <c r="Z76" s="852"/>
      <c r="AA76" s="903">
        <v>2</v>
      </c>
      <c r="AB76" s="902"/>
      <c r="AC76" s="902"/>
      <c r="AD76" s="902"/>
      <c r="AE76" s="852"/>
      <c r="AF76" s="903">
        <v>2</v>
      </c>
      <c r="AG76" s="902"/>
      <c r="AH76" s="902"/>
      <c r="AI76" s="902"/>
      <c r="AJ76" s="852"/>
      <c r="AK76" s="903">
        <v>4</v>
      </c>
      <c r="AL76" s="902"/>
      <c r="AM76" s="902"/>
      <c r="AN76" s="902"/>
      <c r="AO76" s="852"/>
      <c r="AP76" s="903" t="s">
        <v>631</v>
      </c>
      <c r="AQ76" s="902"/>
      <c r="AR76" s="902"/>
      <c r="AS76" s="902"/>
      <c r="AT76" s="852"/>
      <c r="AU76" s="903" t="s">
        <v>631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600</v>
      </c>
      <c r="C77" s="896"/>
      <c r="D77" s="896"/>
      <c r="E77" s="896"/>
      <c r="F77" s="896"/>
      <c r="G77" s="896"/>
      <c r="H77" s="896"/>
      <c r="I77" s="896"/>
      <c r="J77" s="896"/>
      <c r="K77" s="896"/>
      <c r="L77" s="896"/>
      <c r="M77" s="896"/>
      <c r="N77" s="896"/>
      <c r="O77" s="896"/>
      <c r="P77" s="897"/>
      <c r="Q77" s="901">
        <v>16</v>
      </c>
      <c r="R77" s="902"/>
      <c r="S77" s="902"/>
      <c r="T77" s="902"/>
      <c r="U77" s="852"/>
      <c r="V77" s="903">
        <v>12</v>
      </c>
      <c r="W77" s="902"/>
      <c r="X77" s="902"/>
      <c r="Y77" s="902"/>
      <c r="Z77" s="852"/>
      <c r="AA77" s="903">
        <v>4</v>
      </c>
      <c r="AB77" s="902"/>
      <c r="AC77" s="902"/>
      <c r="AD77" s="902"/>
      <c r="AE77" s="852"/>
      <c r="AF77" s="903">
        <v>4</v>
      </c>
      <c r="AG77" s="902"/>
      <c r="AH77" s="902"/>
      <c r="AI77" s="902"/>
      <c r="AJ77" s="852"/>
      <c r="AK77" s="903">
        <v>12</v>
      </c>
      <c r="AL77" s="902"/>
      <c r="AM77" s="902"/>
      <c r="AN77" s="902"/>
      <c r="AO77" s="852"/>
      <c r="AP77" s="903" t="s">
        <v>631</v>
      </c>
      <c r="AQ77" s="902"/>
      <c r="AR77" s="902"/>
      <c r="AS77" s="902"/>
      <c r="AT77" s="852"/>
      <c r="AU77" s="903" t="s">
        <v>631</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601</v>
      </c>
      <c r="C78" s="896"/>
      <c r="D78" s="896"/>
      <c r="E78" s="896"/>
      <c r="F78" s="896"/>
      <c r="G78" s="896"/>
      <c r="H78" s="896"/>
      <c r="I78" s="896"/>
      <c r="J78" s="896"/>
      <c r="K78" s="896"/>
      <c r="L78" s="896"/>
      <c r="M78" s="896"/>
      <c r="N78" s="896"/>
      <c r="O78" s="896"/>
      <c r="P78" s="897"/>
      <c r="Q78" s="898">
        <v>1435</v>
      </c>
      <c r="R78" s="853"/>
      <c r="S78" s="853"/>
      <c r="T78" s="853"/>
      <c r="U78" s="853"/>
      <c r="V78" s="853">
        <v>1435</v>
      </c>
      <c r="W78" s="853"/>
      <c r="X78" s="853"/>
      <c r="Y78" s="853"/>
      <c r="Z78" s="853"/>
      <c r="AA78" s="853">
        <v>0</v>
      </c>
      <c r="AB78" s="853"/>
      <c r="AC78" s="853"/>
      <c r="AD78" s="853"/>
      <c r="AE78" s="853"/>
      <c r="AF78" s="853">
        <v>0</v>
      </c>
      <c r="AG78" s="853"/>
      <c r="AH78" s="853"/>
      <c r="AI78" s="853"/>
      <c r="AJ78" s="853"/>
      <c r="AK78" s="853">
        <v>66</v>
      </c>
      <c r="AL78" s="853"/>
      <c r="AM78" s="853"/>
      <c r="AN78" s="853"/>
      <c r="AO78" s="853"/>
      <c r="AP78" s="853" t="s">
        <v>631</v>
      </c>
      <c r="AQ78" s="853"/>
      <c r="AR78" s="853"/>
      <c r="AS78" s="853"/>
      <c r="AT78" s="853"/>
      <c r="AU78" s="853" t="s">
        <v>631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602</v>
      </c>
      <c r="C79" s="896"/>
      <c r="D79" s="896"/>
      <c r="E79" s="896"/>
      <c r="F79" s="896"/>
      <c r="G79" s="896"/>
      <c r="H79" s="896"/>
      <c r="I79" s="896"/>
      <c r="J79" s="896"/>
      <c r="K79" s="896"/>
      <c r="L79" s="896"/>
      <c r="M79" s="896"/>
      <c r="N79" s="896"/>
      <c r="O79" s="896"/>
      <c r="P79" s="897"/>
      <c r="Q79" s="898">
        <v>8057</v>
      </c>
      <c r="R79" s="853"/>
      <c r="S79" s="853"/>
      <c r="T79" s="853"/>
      <c r="U79" s="853"/>
      <c r="V79" s="853">
        <v>7642</v>
      </c>
      <c r="W79" s="853"/>
      <c r="X79" s="853"/>
      <c r="Y79" s="853"/>
      <c r="Z79" s="853"/>
      <c r="AA79" s="853">
        <v>415</v>
      </c>
      <c r="AB79" s="853"/>
      <c r="AC79" s="853"/>
      <c r="AD79" s="853"/>
      <c r="AE79" s="853"/>
      <c r="AF79" s="853">
        <v>415</v>
      </c>
      <c r="AG79" s="853"/>
      <c r="AH79" s="853"/>
      <c r="AI79" s="853"/>
      <c r="AJ79" s="853"/>
      <c r="AK79" s="853">
        <v>5113</v>
      </c>
      <c r="AL79" s="853"/>
      <c r="AM79" s="853"/>
      <c r="AN79" s="853"/>
      <c r="AO79" s="853"/>
      <c r="AP79" s="853" t="s">
        <v>631</v>
      </c>
      <c r="AQ79" s="853"/>
      <c r="AR79" s="853"/>
      <c r="AS79" s="853"/>
      <c r="AT79" s="853"/>
      <c r="AU79" s="853" t="s">
        <v>631</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603</v>
      </c>
      <c r="C80" s="896"/>
      <c r="D80" s="896"/>
      <c r="E80" s="896"/>
      <c r="F80" s="896"/>
      <c r="G80" s="896"/>
      <c r="H80" s="896"/>
      <c r="I80" s="896"/>
      <c r="J80" s="896"/>
      <c r="K80" s="896"/>
      <c r="L80" s="896"/>
      <c r="M80" s="896"/>
      <c r="N80" s="896"/>
      <c r="O80" s="896"/>
      <c r="P80" s="897"/>
      <c r="Q80" s="898">
        <v>2</v>
      </c>
      <c r="R80" s="853"/>
      <c r="S80" s="853"/>
      <c r="T80" s="853"/>
      <c r="U80" s="853"/>
      <c r="V80" s="853">
        <v>1</v>
      </c>
      <c r="W80" s="853"/>
      <c r="X80" s="853"/>
      <c r="Y80" s="853"/>
      <c r="Z80" s="853"/>
      <c r="AA80" s="853">
        <v>1</v>
      </c>
      <c r="AB80" s="853"/>
      <c r="AC80" s="853"/>
      <c r="AD80" s="853"/>
      <c r="AE80" s="853"/>
      <c r="AF80" s="853">
        <v>1</v>
      </c>
      <c r="AG80" s="853"/>
      <c r="AH80" s="853"/>
      <c r="AI80" s="853"/>
      <c r="AJ80" s="853"/>
      <c r="AK80" s="853">
        <v>1</v>
      </c>
      <c r="AL80" s="853"/>
      <c r="AM80" s="853"/>
      <c r="AN80" s="853"/>
      <c r="AO80" s="853"/>
      <c r="AP80" s="853" t="s">
        <v>631</v>
      </c>
      <c r="AQ80" s="853"/>
      <c r="AR80" s="853"/>
      <c r="AS80" s="853"/>
      <c r="AT80" s="853"/>
      <c r="AU80" s="853" t="s">
        <v>631</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604</v>
      </c>
      <c r="C81" s="896"/>
      <c r="D81" s="896"/>
      <c r="E81" s="896"/>
      <c r="F81" s="896"/>
      <c r="G81" s="896"/>
      <c r="H81" s="896"/>
      <c r="I81" s="896"/>
      <c r="J81" s="896"/>
      <c r="K81" s="896"/>
      <c r="L81" s="896"/>
      <c r="M81" s="896"/>
      <c r="N81" s="896"/>
      <c r="O81" s="896"/>
      <c r="P81" s="897"/>
      <c r="Q81" s="898">
        <v>2</v>
      </c>
      <c r="R81" s="853"/>
      <c r="S81" s="853"/>
      <c r="T81" s="853"/>
      <c r="U81" s="853"/>
      <c r="V81" s="853">
        <v>1</v>
      </c>
      <c r="W81" s="853"/>
      <c r="X81" s="853"/>
      <c r="Y81" s="853"/>
      <c r="Z81" s="853"/>
      <c r="AA81" s="853">
        <v>1</v>
      </c>
      <c r="AB81" s="853"/>
      <c r="AC81" s="853"/>
      <c r="AD81" s="853"/>
      <c r="AE81" s="853"/>
      <c r="AF81" s="853">
        <v>1</v>
      </c>
      <c r="AG81" s="853"/>
      <c r="AH81" s="853"/>
      <c r="AI81" s="853"/>
      <c r="AJ81" s="853"/>
      <c r="AK81" s="853">
        <v>1</v>
      </c>
      <c r="AL81" s="853"/>
      <c r="AM81" s="853"/>
      <c r="AN81" s="853"/>
      <c r="AO81" s="853"/>
      <c r="AP81" s="853" t="s">
        <v>631</v>
      </c>
      <c r="AQ81" s="853"/>
      <c r="AR81" s="853"/>
      <c r="AS81" s="853"/>
      <c r="AT81" s="853"/>
      <c r="AU81" s="853" t="s">
        <v>631</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605</v>
      </c>
      <c r="C82" s="896"/>
      <c r="D82" s="896"/>
      <c r="E82" s="896"/>
      <c r="F82" s="896"/>
      <c r="G82" s="896"/>
      <c r="H82" s="896"/>
      <c r="I82" s="896"/>
      <c r="J82" s="896"/>
      <c r="K82" s="896"/>
      <c r="L82" s="896"/>
      <c r="M82" s="896"/>
      <c r="N82" s="896"/>
      <c r="O82" s="896"/>
      <c r="P82" s="897"/>
      <c r="Q82" s="898">
        <v>20</v>
      </c>
      <c r="R82" s="853"/>
      <c r="S82" s="853"/>
      <c r="T82" s="853"/>
      <c r="U82" s="853"/>
      <c r="V82" s="853">
        <v>18</v>
      </c>
      <c r="W82" s="853"/>
      <c r="X82" s="853"/>
      <c r="Y82" s="853"/>
      <c r="Z82" s="853"/>
      <c r="AA82" s="853">
        <v>2</v>
      </c>
      <c r="AB82" s="853"/>
      <c r="AC82" s="853"/>
      <c r="AD82" s="853"/>
      <c r="AE82" s="853"/>
      <c r="AF82" s="853">
        <v>2</v>
      </c>
      <c r="AG82" s="853"/>
      <c r="AH82" s="853"/>
      <c r="AI82" s="853"/>
      <c r="AJ82" s="853"/>
      <c r="AK82" s="853">
        <v>6</v>
      </c>
      <c r="AL82" s="853"/>
      <c r="AM82" s="853"/>
      <c r="AN82" s="853"/>
      <c r="AO82" s="853"/>
      <c r="AP82" s="853" t="s">
        <v>631</v>
      </c>
      <c r="AQ82" s="853"/>
      <c r="AR82" s="853"/>
      <c r="AS82" s="853"/>
      <c r="AT82" s="853"/>
      <c r="AU82" s="853" t="s">
        <v>631</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t="s">
        <v>606</v>
      </c>
      <c r="C83" s="896"/>
      <c r="D83" s="896"/>
      <c r="E83" s="896"/>
      <c r="F83" s="896"/>
      <c r="G83" s="896"/>
      <c r="H83" s="896"/>
      <c r="I83" s="896"/>
      <c r="J83" s="896"/>
      <c r="K83" s="896"/>
      <c r="L83" s="896"/>
      <c r="M83" s="896"/>
      <c r="N83" s="896"/>
      <c r="O83" s="896"/>
      <c r="P83" s="897"/>
      <c r="Q83" s="898">
        <v>2</v>
      </c>
      <c r="R83" s="853"/>
      <c r="S83" s="853"/>
      <c r="T83" s="853"/>
      <c r="U83" s="853"/>
      <c r="V83" s="853">
        <v>1</v>
      </c>
      <c r="W83" s="853"/>
      <c r="X83" s="853"/>
      <c r="Y83" s="853"/>
      <c r="Z83" s="853"/>
      <c r="AA83" s="853">
        <v>1</v>
      </c>
      <c r="AB83" s="853"/>
      <c r="AC83" s="853"/>
      <c r="AD83" s="853"/>
      <c r="AE83" s="853"/>
      <c r="AF83" s="853">
        <v>1</v>
      </c>
      <c r="AG83" s="853"/>
      <c r="AH83" s="853"/>
      <c r="AI83" s="853"/>
      <c r="AJ83" s="853"/>
      <c r="AK83" s="853">
        <v>1</v>
      </c>
      <c r="AL83" s="853"/>
      <c r="AM83" s="853"/>
      <c r="AN83" s="853"/>
      <c r="AO83" s="853"/>
      <c r="AP83" s="853" t="s">
        <v>631</v>
      </c>
      <c r="AQ83" s="853"/>
      <c r="AR83" s="853"/>
      <c r="AS83" s="853"/>
      <c r="AT83" s="853"/>
      <c r="AU83" s="853" t="s">
        <v>631</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t="s">
        <v>607</v>
      </c>
      <c r="C84" s="896"/>
      <c r="D84" s="896"/>
      <c r="E84" s="896"/>
      <c r="F84" s="896"/>
      <c r="G84" s="896"/>
      <c r="H84" s="896"/>
      <c r="I84" s="896"/>
      <c r="J84" s="896"/>
      <c r="K84" s="896"/>
      <c r="L84" s="896"/>
      <c r="M84" s="896"/>
      <c r="N84" s="896"/>
      <c r="O84" s="896"/>
      <c r="P84" s="897"/>
      <c r="Q84" s="898">
        <v>31</v>
      </c>
      <c r="R84" s="853"/>
      <c r="S84" s="853"/>
      <c r="T84" s="853"/>
      <c r="U84" s="853"/>
      <c r="V84" s="853">
        <v>28</v>
      </c>
      <c r="W84" s="853"/>
      <c r="X84" s="853"/>
      <c r="Y84" s="853"/>
      <c r="Z84" s="853"/>
      <c r="AA84" s="853">
        <v>3</v>
      </c>
      <c r="AB84" s="853"/>
      <c r="AC84" s="853"/>
      <c r="AD84" s="853"/>
      <c r="AE84" s="853"/>
      <c r="AF84" s="853">
        <v>3</v>
      </c>
      <c r="AG84" s="853"/>
      <c r="AH84" s="853"/>
      <c r="AI84" s="853"/>
      <c r="AJ84" s="853"/>
      <c r="AK84" s="853">
        <v>28</v>
      </c>
      <c r="AL84" s="853"/>
      <c r="AM84" s="853"/>
      <c r="AN84" s="853"/>
      <c r="AO84" s="853"/>
      <c r="AP84" s="853" t="s">
        <v>631</v>
      </c>
      <c r="AQ84" s="853"/>
      <c r="AR84" s="853"/>
      <c r="AS84" s="853"/>
      <c r="AT84" s="853"/>
      <c r="AU84" s="853" t="s">
        <v>631</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391</v>
      </c>
      <c r="B88" s="812" t="s">
        <v>426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9328</v>
      </c>
      <c r="AG88" s="864"/>
      <c r="AH88" s="864"/>
      <c r="AI88" s="864"/>
      <c r="AJ88" s="864"/>
      <c r="AK88" s="861"/>
      <c r="AL88" s="861"/>
      <c r="AM88" s="861"/>
      <c r="AN88" s="861"/>
      <c r="AO88" s="861"/>
      <c r="AP88" s="864">
        <v>31523</v>
      </c>
      <c r="AQ88" s="864"/>
      <c r="AR88" s="864"/>
      <c r="AS88" s="864"/>
      <c r="AT88" s="864"/>
      <c r="AU88" s="864">
        <v>338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391</v>
      </c>
      <c r="BR102" s="812" t="s">
        <v>427</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5155</v>
      </c>
      <c r="CS102" s="872"/>
      <c r="CT102" s="872"/>
      <c r="CU102" s="872"/>
      <c r="CV102" s="915"/>
      <c r="CW102" s="914">
        <v>144</v>
      </c>
      <c r="CX102" s="872"/>
      <c r="CY102" s="872"/>
      <c r="CZ102" s="872"/>
      <c r="DA102" s="915"/>
      <c r="DB102" s="914">
        <v>15373</v>
      </c>
      <c r="DC102" s="872"/>
      <c r="DD102" s="872"/>
      <c r="DE102" s="872"/>
      <c r="DF102" s="915"/>
      <c r="DG102" s="914">
        <v>6000</v>
      </c>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434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435</v>
      </c>
      <c r="AB109" s="917"/>
      <c r="AC109" s="917"/>
      <c r="AD109" s="917"/>
      <c r="AE109" s="918"/>
      <c r="AF109" s="916" t="s">
        <v>300</v>
      </c>
      <c r="AG109" s="917"/>
      <c r="AH109" s="917"/>
      <c r="AI109" s="917"/>
      <c r="AJ109" s="918"/>
      <c r="AK109" s="916" t="s">
        <v>299</v>
      </c>
      <c r="AL109" s="917"/>
      <c r="AM109" s="917"/>
      <c r="AN109" s="917"/>
      <c r="AO109" s="918"/>
      <c r="AP109" s="916" t="s">
        <v>436</v>
      </c>
      <c r="AQ109" s="917"/>
      <c r="AR109" s="917"/>
      <c r="AS109" s="917"/>
      <c r="AT109" s="919"/>
      <c r="AU109" s="936" t="s">
        <v>434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435</v>
      </c>
      <c r="BR109" s="917"/>
      <c r="BS109" s="917"/>
      <c r="BT109" s="917"/>
      <c r="BU109" s="918"/>
      <c r="BV109" s="916" t="s">
        <v>300</v>
      </c>
      <c r="BW109" s="917"/>
      <c r="BX109" s="917"/>
      <c r="BY109" s="917"/>
      <c r="BZ109" s="918"/>
      <c r="CA109" s="916" t="s">
        <v>299</v>
      </c>
      <c r="CB109" s="917"/>
      <c r="CC109" s="917"/>
      <c r="CD109" s="917"/>
      <c r="CE109" s="918"/>
      <c r="CF109" s="937" t="s">
        <v>436</v>
      </c>
      <c r="CG109" s="937"/>
      <c r="CH109" s="937"/>
      <c r="CI109" s="937"/>
      <c r="CJ109" s="937"/>
      <c r="CK109" s="916" t="s">
        <v>437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435</v>
      </c>
      <c r="DH109" s="917"/>
      <c r="DI109" s="917"/>
      <c r="DJ109" s="917"/>
      <c r="DK109" s="918"/>
      <c r="DL109" s="916" t="s">
        <v>300</v>
      </c>
      <c r="DM109" s="917"/>
      <c r="DN109" s="917"/>
      <c r="DO109" s="917"/>
      <c r="DP109" s="918"/>
      <c r="DQ109" s="916" t="s">
        <v>299</v>
      </c>
      <c r="DR109" s="917"/>
      <c r="DS109" s="917"/>
      <c r="DT109" s="917"/>
      <c r="DU109" s="918"/>
      <c r="DV109" s="916" t="s">
        <v>436</v>
      </c>
      <c r="DW109" s="917"/>
      <c r="DX109" s="917"/>
      <c r="DY109" s="917"/>
      <c r="DZ109" s="919"/>
    </row>
    <row r="110" spans="1:131" s="226" customFormat="1" ht="26.25" customHeight="1">
      <c r="A110" s="920" t="s">
        <v>438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30355803</v>
      </c>
      <c r="AB110" s="924"/>
      <c r="AC110" s="924"/>
      <c r="AD110" s="924"/>
      <c r="AE110" s="925"/>
      <c r="AF110" s="926">
        <v>28575386</v>
      </c>
      <c r="AG110" s="924"/>
      <c r="AH110" s="924"/>
      <c r="AI110" s="924"/>
      <c r="AJ110" s="925"/>
      <c r="AK110" s="926">
        <v>28435746</v>
      </c>
      <c r="AL110" s="924"/>
      <c r="AM110" s="924"/>
      <c r="AN110" s="924"/>
      <c r="AO110" s="925"/>
      <c r="AP110" s="927">
        <v>16.8</v>
      </c>
      <c r="AQ110" s="928"/>
      <c r="AR110" s="928"/>
      <c r="AS110" s="928"/>
      <c r="AT110" s="929"/>
      <c r="AU110" s="930" t="s">
        <v>67</v>
      </c>
      <c r="AV110" s="931"/>
      <c r="AW110" s="931"/>
      <c r="AX110" s="931"/>
      <c r="AY110" s="931"/>
      <c r="AZ110" s="972" t="s">
        <v>439</v>
      </c>
      <c r="BA110" s="921"/>
      <c r="BB110" s="921"/>
      <c r="BC110" s="921"/>
      <c r="BD110" s="921"/>
      <c r="BE110" s="921"/>
      <c r="BF110" s="921"/>
      <c r="BG110" s="921"/>
      <c r="BH110" s="921"/>
      <c r="BI110" s="921"/>
      <c r="BJ110" s="921"/>
      <c r="BK110" s="921"/>
      <c r="BL110" s="921"/>
      <c r="BM110" s="921"/>
      <c r="BN110" s="921"/>
      <c r="BO110" s="921"/>
      <c r="BP110" s="922"/>
      <c r="BQ110" s="958">
        <v>319474009</v>
      </c>
      <c r="BR110" s="959"/>
      <c r="BS110" s="959"/>
      <c r="BT110" s="959"/>
      <c r="BU110" s="959"/>
      <c r="BV110" s="959">
        <v>327125316</v>
      </c>
      <c r="BW110" s="959"/>
      <c r="BX110" s="959"/>
      <c r="BY110" s="959"/>
      <c r="BZ110" s="959"/>
      <c r="CA110" s="959">
        <v>340137607</v>
      </c>
      <c r="CB110" s="959"/>
      <c r="CC110" s="959"/>
      <c r="CD110" s="959"/>
      <c r="CE110" s="959"/>
      <c r="CF110" s="973">
        <v>201.3</v>
      </c>
      <c r="CG110" s="974"/>
      <c r="CH110" s="974"/>
      <c r="CI110" s="974"/>
      <c r="CJ110" s="974"/>
      <c r="CK110" s="975" t="s">
        <v>440</v>
      </c>
      <c r="CL110" s="976"/>
      <c r="CM110" s="955" t="s">
        <v>441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403880</v>
      </c>
      <c r="DH110" s="959"/>
      <c r="DI110" s="959"/>
      <c r="DJ110" s="959"/>
      <c r="DK110" s="959"/>
      <c r="DL110" s="959">
        <v>282446</v>
      </c>
      <c r="DM110" s="959"/>
      <c r="DN110" s="959"/>
      <c r="DO110" s="959"/>
      <c r="DP110" s="959"/>
      <c r="DQ110" s="959">
        <v>161012</v>
      </c>
      <c r="DR110" s="959"/>
      <c r="DS110" s="959"/>
      <c r="DT110" s="959"/>
      <c r="DU110" s="959"/>
      <c r="DV110" s="960">
        <v>0.1</v>
      </c>
      <c r="DW110" s="960"/>
      <c r="DX110" s="960"/>
      <c r="DY110" s="960"/>
      <c r="DZ110" s="961"/>
    </row>
    <row r="111" spans="1:131" s="226" customFormat="1" ht="26.25" customHeight="1">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443</v>
      </c>
      <c r="AG111" s="966"/>
      <c r="AH111" s="966"/>
      <c r="AI111" s="966"/>
      <c r="AJ111" s="967"/>
      <c r="AK111" s="968" t="s">
        <v>444</v>
      </c>
      <c r="AL111" s="966"/>
      <c r="AM111" s="966"/>
      <c r="AN111" s="966"/>
      <c r="AO111" s="967"/>
      <c r="AP111" s="969" t="s">
        <v>445</v>
      </c>
      <c r="AQ111" s="970"/>
      <c r="AR111" s="970"/>
      <c r="AS111" s="970"/>
      <c r="AT111" s="971"/>
      <c r="AU111" s="932"/>
      <c r="AV111" s="933"/>
      <c r="AW111" s="933"/>
      <c r="AX111" s="933"/>
      <c r="AY111" s="933"/>
      <c r="AZ111" s="981" t="s">
        <v>446</v>
      </c>
      <c r="BA111" s="982"/>
      <c r="BB111" s="982"/>
      <c r="BC111" s="982"/>
      <c r="BD111" s="982"/>
      <c r="BE111" s="982"/>
      <c r="BF111" s="982"/>
      <c r="BG111" s="982"/>
      <c r="BH111" s="982"/>
      <c r="BI111" s="982"/>
      <c r="BJ111" s="982"/>
      <c r="BK111" s="982"/>
      <c r="BL111" s="982"/>
      <c r="BM111" s="982"/>
      <c r="BN111" s="982"/>
      <c r="BO111" s="982"/>
      <c r="BP111" s="983"/>
      <c r="BQ111" s="951">
        <v>28764641</v>
      </c>
      <c r="BR111" s="952"/>
      <c r="BS111" s="952"/>
      <c r="BT111" s="952"/>
      <c r="BU111" s="952"/>
      <c r="BV111" s="952">
        <v>24745967</v>
      </c>
      <c r="BW111" s="952"/>
      <c r="BX111" s="952"/>
      <c r="BY111" s="952"/>
      <c r="BZ111" s="952"/>
      <c r="CA111" s="952">
        <v>19696699</v>
      </c>
      <c r="CB111" s="952"/>
      <c r="CC111" s="952"/>
      <c r="CD111" s="952"/>
      <c r="CE111" s="952"/>
      <c r="CF111" s="946">
        <v>11.7</v>
      </c>
      <c r="CG111" s="947"/>
      <c r="CH111" s="947"/>
      <c r="CI111" s="947"/>
      <c r="CJ111" s="947"/>
      <c r="CK111" s="977"/>
      <c r="CL111" s="978"/>
      <c r="CM111" s="948" t="s">
        <v>447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384</v>
      </c>
      <c r="DH111" s="952"/>
      <c r="DI111" s="952"/>
      <c r="DJ111" s="952"/>
      <c r="DK111" s="952"/>
      <c r="DL111" s="952" t="s">
        <v>443</v>
      </c>
      <c r="DM111" s="952"/>
      <c r="DN111" s="952"/>
      <c r="DO111" s="952"/>
      <c r="DP111" s="952"/>
      <c r="DQ111" s="952" t="s">
        <v>443</v>
      </c>
      <c r="DR111" s="952"/>
      <c r="DS111" s="952"/>
      <c r="DT111" s="952"/>
      <c r="DU111" s="952"/>
      <c r="DV111" s="953" t="s">
        <v>448</v>
      </c>
      <c r="DW111" s="953"/>
      <c r="DX111" s="953"/>
      <c r="DY111" s="953"/>
      <c r="DZ111" s="954"/>
    </row>
    <row r="112" spans="1:131" s="226" customFormat="1" ht="26.25" customHeight="1">
      <c r="A112" s="984" t="s">
        <v>449</v>
      </c>
      <c r="B112" s="985"/>
      <c r="C112" s="982" t="s">
        <v>450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1696700</v>
      </c>
      <c r="AB112" s="991"/>
      <c r="AC112" s="991"/>
      <c r="AD112" s="991"/>
      <c r="AE112" s="992"/>
      <c r="AF112" s="993">
        <v>2030033</v>
      </c>
      <c r="AG112" s="991"/>
      <c r="AH112" s="991"/>
      <c r="AI112" s="991"/>
      <c r="AJ112" s="992"/>
      <c r="AK112" s="993">
        <v>2363367</v>
      </c>
      <c r="AL112" s="991"/>
      <c r="AM112" s="991"/>
      <c r="AN112" s="991"/>
      <c r="AO112" s="992"/>
      <c r="AP112" s="994">
        <v>1.4</v>
      </c>
      <c r="AQ112" s="995"/>
      <c r="AR112" s="995"/>
      <c r="AS112" s="995"/>
      <c r="AT112" s="996"/>
      <c r="AU112" s="932"/>
      <c r="AV112" s="933"/>
      <c r="AW112" s="933"/>
      <c r="AX112" s="933"/>
      <c r="AY112" s="933"/>
      <c r="AZ112" s="981" t="s">
        <v>451</v>
      </c>
      <c r="BA112" s="982"/>
      <c r="BB112" s="982"/>
      <c r="BC112" s="982"/>
      <c r="BD112" s="982"/>
      <c r="BE112" s="982"/>
      <c r="BF112" s="982"/>
      <c r="BG112" s="982"/>
      <c r="BH112" s="982"/>
      <c r="BI112" s="982"/>
      <c r="BJ112" s="982"/>
      <c r="BK112" s="982"/>
      <c r="BL112" s="982"/>
      <c r="BM112" s="982"/>
      <c r="BN112" s="982"/>
      <c r="BO112" s="982"/>
      <c r="BP112" s="983"/>
      <c r="BQ112" s="951">
        <v>118431931</v>
      </c>
      <c r="BR112" s="952"/>
      <c r="BS112" s="952"/>
      <c r="BT112" s="952"/>
      <c r="BU112" s="952"/>
      <c r="BV112" s="952">
        <v>110077559</v>
      </c>
      <c r="BW112" s="952"/>
      <c r="BX112" s="952"/>
      <c r="BY112" s="952"/>
      <c r="BZ112" s="952"/>
      <c r="CA112" s="952">
        <v>106310047</v>
      </c>
      <c r="CB112" s="952"/>
      <c r="CC112" s="952"/>
      <c r="CD112" s="952"/>
      <c r="CE112" s="952"/>
      <c r="CF112" s="946">
        <v>62.9</v>
      </c>
      <c r="CG112" s="947"/>
      <c r="CH112" s="947"/>
      <c r="CI112" s="947"/>
      <c r="CJ112" s="947"/>
      <c r="CK112" s="977"/>
      <c r="CL112" s="978"/>
      <c r="CM112" s="948" t="s">
        <v>452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384</v>
      </c>
      <c r="DH112" s="952"/>
      <c r="DI112" s="952"/>
      <c r="DJ112" s="952"/>
      <c r="DK112" s="952"/>
      <c r="DL112" s="952" t="s">
        <v>384</v>
      </c>
      <c r="DM112" s="952"/>
      <c r="DN112" s="952"/>
      <c r="DO112" s="952"/>
      <c r="DP112" s="952"/>
      <c r="DQ112" s="952" t="s">
        <v>384</v>
      </c>
      <c r="DR112" s="952"/>
      <c r="DS112" s="952"/>
      <c r="DT112" s="952"/>
      <c r="DU112" s="952"/>
      <c r="DV112" s="953" t="s">
        <v>384</v>
      </c>
      <c r="DW112" s="953"/>
      <c r="DX112" s="953"/>
      <c r="DY112" s="953"/>
      <c r="DZ112" s="954"/>
    </row>
    <row r="113" spans="1:130" s="226" customFormat="1" ht="26.25" customHeight="1">
      <c r="A113" s="986"/>
      <c r="B113" s="987"/>
      <c r="C113" s="982" t="s">
        <v>453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7191558</v>
      </c>
      <c r="AB113" s="966"/>
      <c r="AC113" s="966"/>
      <c r="AD113" s="966"/>
      <c r="AE113" s="967"/>
      <c r="AF113" s="968">
        <v>6999613</v>
      </c>
      <c r="AG113" s="966"/>
      <c r="AH113" s="966"/>
      <c r="AI113" s="966"/>
      <c r="AJ113" s="967"/>
      <c r="AK113" s="968">
        <v>6564162</v>
      </c>
      <c r="AL113" s="966"/>
      <c r="AM113" s="966"/>
      <c r="AN113" s="966"/>
      <c r="AO113" s="967"/>
      <c r="AP113" s="969">
        <v>3.9</v>
      </c>
      <c r="AQ113" s="970"/>
      <c r="AR113" s="970"/>
      <c r="AS113" s="970"/>
      <c r="AT113" s="971"/>
      <c r="AU113" s="932"/>
      <c r="AV113" s="933"/>
      <c r="AW113" s="933"/>
      <c r="AX113" s="933"/>
      <c r="AY113" s="933"/>
      <c r="AZ113" s="981" t="s">
        <v>454</v>
      </c>
      <c r="BA113" s="982"/>
      <c r="BB113" s="982"/>
      <c r="BC113" s="982"/>
      <c r="BD113" s="982"/>
      <c r="BE113" s="982"/>
      <c r="BF113" s="982"/>
      <c r="BG113" s="982"/>
      <c r="BH113" s="982"/>
      <c r="BI113" s="982"/>
      <c r="BJ113" s="982"/>
      <c r="BK113" s="982"/>
      <c r="BL113" s="982"/>
      <c r="BM113" s="982"/>
      <c r="BN113" s="982"/>
      <c r="BO113" s="982"/>
      <c r="BP113" s="983"/>
      <c r="BQ113" s="951">
        <v>570844</v>
      </c>
      <c r="BR113" s="952"/>
      <c r="BS113" s="952"/>
      <c r="BT113" s="952"/>
      <c r="BU113" s="952"/>
      <c r="BV113" s="952">
        <v>460659</v>
      </c>
      <c r="BW113" s="952"/>
      <c r="BX113" s="952"/>
      <c r="BY113" s="952"/>
      <c r="BZ113" s="952"/>
      <c r="CA113" s="952">
        <v>338178</v>
      </c>
      <c r="CB113" s="952"/>
      <c r="CC113" s="952"/>
      <c r="CD113" s="952"/>
      <c r="CE113" s="952"/>
      <c r="CF113" s="946">
        <v>0.2</v>
      </c>
      <c r="CG113" s="947"/>
      <c r="CH113" s="947"/>
      <c r="CI113" s="947"/>
      <c r="CJ113" s="947"/>
      <c r="CK113" s="977"/>
      <c r="CL113" s="978"/>
      <c r="CM113" s="948" t="s">
        <v>455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456</v>
      </c>
      <c r="DH113" s="991"/>
      <c r="DI113" s="991"/>
      <c r="DJ113" s="991"/>
      <c r="DK113" s="992"/>
      <c r="DL113" s="993" t="s">
        <v>457</v>
      </c>
      <c r="DM113" s="991"/>
      <c r="DN113" s="991"/>
      <c r="DO113" s="991"/>
      <c r="DP113" s="992"/>
      <c r="DQ113" s="993" t="s">
        <v>457</v>
      </c>
      <c r="DR113" s="991"/>
      <c r="DS113" s="991"/>
      <c r="DT113" s="991"/>
      <c r="DU113" s="992"/>
      <c r="DV113" s="994" t="s">
        <v>458</v>
      </c>
      <c r="DW113" s="995"/>
      <c r="DX113" s="995"/>
      <c r="DY113" s="995"/>
      <c r="DZ113" s="996"/>
    </row>
    <row r="114" spans="1:130" s="226" customFormat="1" ht="26.25" customHeight="1">
      <c r="A114" s="986"/>
      <c r="B114" s="987"/>
      <c r="C114" s="982" t="s">
        <v>459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152045</v>
      </c>
      <c r="AB114" s="991"/>
      <c r="AC114" s="991"/>
      <c r="AD114" s="991"/>
      <c r="AE114" s="992"/>
      <c r="AF114" s="993">
        <v>148402</v>
      </c>
      <c r="AG114" s="991"/>
      <c r="AH114" s="991"/>
      <c r="AI114" s="991"/>
      <c r="AJ114" s="992"/>
      <c r="AK114" s="993">
        <v>145372</v>
      </c>
      <c r="AL114" s="991"/>
      <c r="AM114" s="991"/>
      <c r="AN114" s="991"/>
      <c r="AO114" s="992"/>
      <c r="AP114" s="994">
        <v>0.1</v>
      </c>
      <c r="AQ114" s="995"/>
      <c r="AR114" s="995"/>
      <c r="AS114" s="995"/>
      <c r="AT114" s="996"/>
      <c r="AU114" s="932"/>
      <c r="AV114" s="933"/>
      <c r="AW114" s="933"/>
      <c r="AX114" s="933"/>
      <c r="AY114" s="933"/>
      <c r="AZ114" s="981" t="s">
        <v>460</v>
      </c>
      <c r="BA114" s="982"/>
      <c r="BB114" s="982"/>
      <c r="BC114" s="982"/>
      <c r="BD114" s="982"/>
      <c r="BE114" s="982"/>
      <c r="BF114" s="982"/>
      <c r="BG114" s="982"/>
      <c r="BH114" s="982"/>
      <c r="BI114" s="982"/>
      <c r="BJ114" s="982"/>
      <c r="BK114" s="982"/>
      <c r="BL114" s="982"/>
      <c r="BM114" s="982"/>
      <c r="BN114" s="982"/>
      <c r="BO114" s="982"/>
      <c r="BP114" s="983"/>
      <c r="BQ114" s="951">
        <v>37759232</v>
      </c>
      <c r="BR114" s="952"/>
      <c r="BS114" s="952"/>
      <c r="BT114" s="952"/>
      <c r="BU114" s="952"/>
      <c r="BV114" s="952">
        <v>37447227</v>
      </c>
      <c r="BW114" s="952"/>
      <c r="BX114" s="952"/>
      <c r="BY114" s="952"/>
      <c r="BZ114" s="952"/>
      <c r="CA114" s="952">
        <v>62247331</v>
      </c>
      <c r="CB114" s="952"/>
      <c r="CC114" s="952"/>
      <c r="CD114" s="952"/>
      <c r="CE114" s="952"/>
      <c r="CF114" s="946">
        <v>36.799999999999997</v>
      </c>
      <c r="CG114" s="947"/>
      <c r="CH114" s="947"/>
      <c r="CI114" s="947"/>
      <c r="CJ114" s="947"/>
      <c r="CK114" s="977"/>
      <c r="CL114" s="978"/>
      <c r="CM114" s="948" t="s">
        <v>461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384</v>
      </c>
      <c r="DH114" s="991"/>
      <c r="DI114" s="991"/>
      <c r="DJ114" s="991"/>
      <c r="DK114" s="992"/>
      <c r="DL114" s="993" t="s">
        <v>443</v>
      </c>
      <c r="DM114" s="991"/>
      <c r="DN114" s="991"/>
      <c r="DO114" s="991"/>
      <c r="DP114" s="992"/>
      <c r="DQ114" s="993" t="s">
        <v>448</v>
      </c>
      <c r="DR114" s="991"/>
      <c r="DS114" s="991"/>
      <c r="DT114" s="991"/>
      <c r="DU114" s="992"/>
      <c r="DV114" s="994" t="s">
        <v>462</v>
      </c>
      <c r="DW114" s="995"/>
      <c r="DX114" s="995"/>
      <c r="DY114" s="995"/>
      <c r="DZ114" s="996"/>
    </row>
    <row r="115" spans="1:130" s="226" customFormat="1" ht="26.25" customHeight="1">
      <c r="A115" s="986"/>
      <c r="B115" s="987"/>
      <c r="C115" s="982" t="s">
        <v>463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3671131</v>
      </c>
      <c r="AB115" s="966"/>
      <c r="AC115" s="966"/>
      <c r="AD115" s="966"/>
      <c r="AE115" s="967"/>
      <c r="AF115" s="968">
        <v>3328106</v>
      </c>
      <c r="AG115" s="966"/>
      <c r="AH115" s="966"/>
      <c r="AI115" s="966"/>
      <c r="AJ115" s="967"/>
      <c r="AK115" s="968">
        <v>3199349</v>
      </c>
      <c r="AL115" s="966"/>
      <c r="AM115" s="966"/>
      <c r="AN115" s="966"/>
      <c r="AO115" s="967"/>
      <c r="AP115" s="969">
        <v>1.9</v>
      </c>
      <c r="AQ115" s="970"/>
      <c r="AR115" s="970"/>
      <c r="AS115" s="970"/>
      <c r="AT115" s="971"/>
      <c r="AU115" s="932"/>
      <c r="AV115" s="933"/>
      <c r="AW115" s="933"/>
      <c r="AX115" s="933"/>
      <c r="AY115" s="933"/>
      <c r="AZ115" s="981" t="s">
        <v>464</v>
      </c>
      <c r="BA115" s="982"/>
      <c r="BB115" s="982"/>
      <c r="BC115" s="982"/>
      <c r="BD115" s="982"/>
      <c r="BE115" s="982"/>
      <c r="BF115" s="982"/>
      <c r="BG115" s="982"/>
      <c r="BH115" s="982"/>
      <c r="BI115" s="982"/>
      <c r="BJ115" s="982"/>
      <c r="BK115" s="982"/>
      <c r="BL115" s="982"/>
      <c r="BM115" s="982"/>
      <c r="BN115" s="982"/>
      <c r="BO115" s="982"/>
      <c r="BP115" s="983"/>
      <c r="BQ115" s="951">
        <v>764219</v>
      </c>
      <c r="BR115" s="952"/>
      <c r="BS115" s="952"/>
      <c r="BT115" s="952"/>
      <c r="BU115" s="952"/>
      <c r="BV115" s="952">
        <v>1025585</v>
      </c>
      <c r="BW115" s="952"/>
      <c r="BX115" s="952"/>
      <c r="BY115" s="952"/>
      <c r="BZ115" s="952"/>
      <c r="CA115" s="952">
        <v>1226049</v>
      </c>
      <c r="CB115" s="952"/>
      <c r="CC115" s="952"/>
      <c r="CD115" s="952"/>
      <c r="CE115" s="952"/>
      <c r="CF115" s="946">
        <v>0.7</v>
      </c>
      <c r="CG115" s="947"/>
      <c r="CH115" s="947"/>
      <c r="CI115" s="947"/>
      <c r="CJ115" s="947"/>
      <c r="CK115" s="977"/>
      <c r="CL115" s="978"/>
      <c r="CM115" s="981"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11149534</v>
      </c>
      <c r="DH115" s="991"/>
      <c r="DI115" s="991"/>
      <c r="DJ115" s="991"/>
      <c r="DK115" s="992"/>
      <c r="DL115" s="993">
        <v>9393823</v>
      </c>
      <c r="DM115" s="991"/>
      <c r="DN115" s="991"/>
      <c r="DO115" s="991"/>
      <c r="DP115" s="992"/>
      <c r="DQ115" s="993">
        <v>6563409</v>
      </c>
      <c r="DR115" s="991"/>
      <c r="DS115" s="991"/>
      <c r="DT115" s="991"/>
      <c r="DU115" s="992"/>
      <c r="DV115" s="994">
        <v>3.9</v>
      </c>
      <c r="DW115" s="995"/>
      <c r="DX115" s="995"/>
      <c r="DY115" s="995"/>
      <c r="DZ115" s="996"/>
    </row>
    <row r="116" spans="1:130" s="226" customFormat="1" ht="26.25" customHeight="1">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20</v>
      </c>
      <c r="AB116" s="991"/>
      <c r="AC116" s="991"/>
      <c r="AD116" s="991"/>
      <c r="AE116" s="992"/>
      <c r="AF116" s="993">
        <v>4</v>
      </c>
      <c r="AG116" s="991"/>
      <c r="AH116" s="991"/>
      <c r="AI116" s="991"/>
      <c r="AJ116" s="992"/>
      <c r="AK116" s="993">
        <v>13</v>
      </c>
      <c r="AL116" s="991"/>
      <c r="AM116" s="991"/>
      <c r="AN116" s="991"/>
      <c r="AO116" s="992"/>
      <c r="AP116" s="994">
        <v>0</v>
      </c>
      <c r="AQ116" s="995"/>
      <c r="AR116" s="995"/>
      <c r="AS116" s="995"/>
      <c r="AT116" s="996"/>
      <c r="AU116" s="932"/>
      <c r="AV116" s="933"/>
      <c r="AW116" s="933"/>
      <c r="AX116" s="933"/>
      <c r="AY116" s="933"/>
      <c r="AZ116" s="999" t="s">
        <v>467</v>
      </c>
      <c r="BA116" s="1000"/>
      <c r="BB116" s="1000"/>
      <c r="BC116" s="1000"/>
      <c r="BD116" s="1000"/>
      <c r="BE116" s="1000"/>
      <c r="BF116" s="1000"/>
      <c r="BG116" s="1000"/>
      <c r="BH116" s="1000"/>
      <c r="BI116" s="1000"/>
      <c r="BJ116" s="1000"/>
      <c r="BK116" s="1000"/>
      <c r="BL116" s="1000"/>
      <c r="BM116" s="1000"/>
      <c r="BN116" s="1000"/>
      <c r="BO116" s="1000"/>
      <c r="BP116" s="1001"/>
      <c r="BQ116" s="951" t="s">
        <v>443</v>
      </c>
      <c r="BR116" s="952"/>
      <c r="BS116" s="952"/>
      <c r="BT116" s="952"/>
      <c r="BU116" s="952"/>
      <c r="BV116" s="952" t="s">
        <v>457</v>
      </c>
      <c r="BW116" s="952"/>
      <c r="BX116" s="952"/>
      <c r="BY116" s="952"/>
      <c r="BZ116" s="952"/>
      <c r="CA116" s="952" t="s">
        <v>468</v>
      </c>
      <c r="CB116" s="952"/>
      <c r="CC116" s="952"/>
      <c r="CD116" s="952"/>
      <c r="CE116" s="952"/>
      <c r="CF116" s="946" t="s">
        <v>384</v>
      </c>
      <c r="CG116" s="947"/>
      <c r="CH116" s="947"/>
      <c r="CI116" s="947"/>
      <c r="CJ116" s="947"/>
      <c r="CK116" s="977"/>
      <c r="CL116" s="978"/>
      <c r="CM116" s="948" t="s">
        <v>469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384</v>
      </c>
      <c r="DH116" s="991"/>
      <c r="DI116" s="991"/>
      <c r="DJ116" s="991"/>
      <c r="DK116" s="992"/>
      <c r="DL116" s="993" t="s">
        <v>384</v>
      </c>
      <c r="DM116" s="991"/>
      <c r="DN116" s="991"/>
      <c r="DO116" s="991"/>
      <c r="DP116" s="992"/>
      <c r="DQ116" s="993" t="s">
        <v>384</v>
      </c>
      <c r="DR116" s="991"/>
      <c r="DS116" s="991"/>
      <c r="DT116" s="991"/>
      <c r="DU116" s="992"/>
      <c r="DV116" s="994" t="s">
        <v>443</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470</v>
      </c>
      <c r="Z117" s="918"/>
      <c r="AA117" s="1008">
        <v>43067257</v>
      </c>
      <c r="AB117" s="1009"/>
      <c r="AC117" s="1009"/>
      <c r="AD117" s="1009"/>
      <c r="AE117" s="1010"/>
      <c r="AF117" s="1011">
        <v>41081544</v>
      </c>
      <c r="AG117" s="1009"/>
      <c r="AH117" s="1009"/>
      <c r="AI117" s="1009"/>
      <c r="AJ117" s="1010"/>
      <c r="AK117" s="1011">
        <v>40708009</v>
      </c>
      <c r="AL117" s="1009"/>
      <c r="AM117" s="1009"/>
      <c r="AN117" s="1009"/>
      <c r="AO117" s="1010"/>
      <c r="AP117" s="1012"/>
      <c r="AQ117" s="1013"/>
      <c r="AR117" s="1013"/>
      <c r="AS117" s="1013"/>
      <c r="AT117" s="1014"/>
      <c r="AU117" s="932"/>
      <c r="AV117" s="933"/>
      <c r="AW117" s="933"/>
      <c r="AX117" s="933"/>
      <c r="AY117" s="933"/>
      <c r="AZ117" s="999" t="s">
        <v>471</v>
      </c>
      <c r="BA117" s="1000"/>
      <c r="BB117" s="1000"/>
      <c r="BC117" s="1000"/>
      <c r="BD117" s="1000"/>
      <c r="BE117" s="1000"/>
      <c r="BF117" s="1000"/>
      <c r="BG117" s="1000"/>
      <c r="BH117" s="1000"/>
      <c r="BI117" s="1000"/>
      <c r="BJ117" s="1000"/>
      <c r="BK117" s="1000"/>
      <c r="BL117" s="1000"/>
      <c r="BM117" s="1000"/>
      <c r="BN117" s="1000"/>
      <c r="BO117" s="1000"/>
      <c r="BP117" s="1001"/>
      <c r="BQ117" s="951" t="s">
        <v>457</v>
      </c>
      <c r="BR117" s="952"/>
      <c r="BS117" s="952"/>
      <c r="BT117" s="952"/>
      <c r="BU117" s="952"/>
      <c r="BV117" s="952" t="s">
        <v>384</v>
      </c>
      <c r="BW117" s="952"/>
      <c r="BX117" s="952"/>
      <c r="BY117" s="952"/>
      <c r="BZ117" s="952"/>
      <c r="CA117" s="952" t="s">
        <v>443</v>
      </c>
      <c r="CB117" s="952"/>
      <c r="CC117" s="952"/>
      <c r="CD117" s="952"/>
      <c r="CE117" s="952"/>
      <c r="CF117" s="946" t="s">
        <v>384</v>
      </c>
      <c r="CG117" s="947"/>
      <c r="CH117" s="947"/>
      <c r="CI117" s="947"/>
      <c r="CJ117" s="947"/>
      <c r="CK117" s="977"/>
      <c r="CL117" s="978"/>
      <c r="CM117" s="948" t="s">
        <v>472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458</v>
      </c>
      <c r="DH117" s="991"/>
      <c r="DI117" s="991"/>
      <c r="DJ117" s="991"/>
      <c r="DK117" s="992"/>
      <c r="DL117" s="993" t="s">
        <v>443</v>
      </c>
      <c r="DM117" s="991"/>
      <c r="DN117" s="991"/>
      <c r="DO117" s="991"/>
      <c r="DP117" s="992"/>
      <c r="DQ117" s="993" t="s">
        <v>178</v>
      </c>
      <c r="DR117" s="991"/>
      <c r="DS117" s="991"/>
      <c r="DT117" s="991"/>
      <c r="DU117" s="992"/>
      <c r="DV117" s="994" t="s">
        <v>458</v>
      </c>
      <c r="DW117" s="995"/>
      <c r="DX117" s="995"/>
      <c r="DY117" s="995"/>
      <c r="DZ117" s="996"/>
    </row>
    <row r="118" spans="1:130" s="226" customFormat="1" ht="26.25" customHeight="1">
      <c r="A118" s="936" t="s">
        <v>437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435</v>
      </c>
      <c r="AB118" s="917"/>
      <c r="AC118" s="917"/>
      <c r="AD118" s="917"/>
      <c r="AE118" s="918"/>
      <c r="AF118" s="916" t="s">
        <v>300</v>
      </c>
      <c r="AG118" s="917"/>
      <c r="AH118" s="917"/>
      <c r="AI118" s="917"/>
      <c r="AJ118" s="918"/>
      <c r="AK118" s="916" t="s">
        <v>299</v>
      </c>
      <c r="AL118" s="917"/>
      <c r="AM118" s="917"/>
      <c r="AN118" s="917"/>
      <c r="AO118" s="918"/>
      <c r="AP118" s="1003" t="s">
        <v>436</v>
      </c>
      <c r="AQ118" s="1004"/>
      <c r="AR118" s="1004"/>
      <c r="AS118" s="1004"/>
      <c r="AT118" s="1005"/>
      <c r="AU118" s="932"/>
      <c r="AV118" s="933"/>
      <c r="AW118" s="933"/>
      <c r="AX118" s="933"/>
      <c r="AY118" s="933"/>
      <c r="AZ118" s="1006" t="s">
        <v>473</v>
      </c>
      <c r="BA118" s="997"/>
      <c r="BB118" s="997"/>
      <c r="BC118" s="997"/>
      <c r="BD118" s="997"/>
      <c r="BE118" s="997"/>
      <c r="BF118" s="997"/>
      <c r="BG118" s="997"/>
      <c r="BH118" s="997"/>
      <c r="BI118" s="997"/>
      <c r="BJ118" s="997"/>
      <c r="BK118" s="997"/>
      <c r="BL118" s="997"/>
      <c r="BM118" s="997"/>
      <c r="BN118" s="997"/>
      <c r="BO118" s="997"/>
      <c r="BP118" s="998"/>
      <c r="BQ118" s="1029" t="s">
        <v>443</v>
      </c>
      <c r="BR118" s="1030"/>
      <c r="BS118" s="1030"/>
      <c r="BT118" s="1030"/>
      <c r="BU118" s="1030"/>
      <c r="BV118" s="1030" t="s">
        <v>178</v>
      </c>
      <c r="BW118" s="1030"/>
      <c r="BX118" s="1030"/>
      <c r="BY118" s="1030"/>
      <c r="BZ118" s="1030"/>
      <c r="CA118" s="1030" t="s">
        <v>384</v>
      </c>
      <c r="CB118" s="1030"/>
      <c r="CC118" s="1030"/>
      <c r="CD118" s="1030"/>
      <c r="CE118" s="1030"/>
      <c r="CF118" s="946" t="s">
        <v>384</v>
      </c>
      <c r="CG118" s="947"/>
      <c r="CH118" s="947"/>
      <c r="CI118" s="947"/>
      <c r="CJ118" s="947"/>
      <c r="CK118" s="977"/>
      <c r="CL118" s="978"/>
      <c r="CM118" s="948" t="s">
        <v>474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456</v>
      </c>
      <c r="DH118" s="991"/>
      <c r="DI118" s="991"/>
      <c r="DJ118" s="991"/>
      <c r="DK118" s="992"/>
      <c r="DL118" s="993" t="s">
        <v>457</v>
      </c>
      <c r="DM118" s="991"/>
      <c r="DN118" s="991"/>
      <c r="DO118" s="991"/>
      <c r="DP118" s="992"/>
      <c r="DQ118" s="993" t="s">
        <v>457</v>
      </c>
      <c r="DR118" s="991"/>
      <c r="DS118" s="991"/>
      <c r="DT118" s="991"/>
      <c r="DU118" s="992"/>
      <c r="DV118" s="994" t="s">
        <v>384</v>
      </c>
      <c r="DW118" s="995"/>
      <c r="DX118" s="995"/>
      <c r="DY118" s="995"/>
      <c r="DZ118" s="996"/>
    </row>
    <row r="119" spans="1:130" s="226" customFormat="1" ht="26.25" customHeight="1">
      <c r="A119" s="1090" t="s">
        <v>440</v>
      </c>
      <c r="B119" s="976"/>
      <c r="C119" s="955" t="s">
        <v>441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121434</v>
      </c>
      <c r="AB119" s="924"/>
      <c r="AC119" s="924"/>
      <c r="AD119" s="924"/>
      <c r="AE119" s="925"/>
      <c r="AF119" s="926">
        <v>121434</v>
      </c>
      <c r="AG119" s="924"/>
      <c r="AH119" s="924"/>
      <c r="AI119" s="924"/>
      <c r="AJ119" s="925"/>
      <c r="AK119" s="926">
        <v>121434</v>
      </c>
      <c r="AL119" s="924"/>
      <c r="AM119" s="924"/>
      <c r="AN119" s="924"/>
      <c r="AO119" s="925"/>
      <c r="AP119" s="927">
        <v>0.1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475</v>
      </c>
      <c r="BP119" s="1038"/>
      <c r="BQ119" s="1029">
        <v>505764876</v>
      </c>
      <c r="BR119" s="1030"/>
      <c r="BS119" s="1030"/>
      <c r="BT119" s="1030"/>
      <c r="BU119" s="1030"/>
      <c r="BV119" s="1030">
        <v>500882313</v>
      </c>
      <c r="BW119" s="1030"/>
      <c r="BX119" s="1030"/>
      <c r="BY119" s="1030"/>
      <c r="BZ119" s="1030"/>
      <c r="CA119" s="1030">
        <v>529955911</v>
      </c>
      <c r="CB119" s="1030"/>
      <c r="CC119" s="1030"/>
      <c r="CD119" s="1030"/>
      <c r="CE119" s="1030"/>
      <c r="CF119" s="1031"/>
      <c r="CG119" s="1032"/>
      <c r="CH119" s="1032"/>
      <c r="CI119" s="1032"/>
      <c r="CJ119" s="1033"/>
      <c r="CK119" s="979"/>
      <c r="CL119" s="980"/>
      <c r="CM119" s="1034" t="s">
        <v>476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17211227</v>
      </c>
      <c r="DH119" s="1016"/>
      <c r="DI119" s="1016"/>
      <c r="DJ119" s="1016"/>
      <c r="DK119" s="1017"/>
      <c r="DL119" s="1015">
        <v>15069698</v>
      </c>
      <c r="DM119" s="1016"/>
      <c r="DN119" s="1016"/>
      <c r="DO119" s="1016"/>
      <c r="DP119" s="1017"/>
      <c r="DQ119" s="1015">
        <v>12972278</v>
      </c>
      <c r="DR119" s="1016"/>
      <c r="DS119" s="1016"/>
      <c r="DT119" s="1016"/>
      <c r="DU119" s="1017"/>
      <c r="DV119" s="1018">
        <v>7.7</v>
      </c>
      <c r="DW119" s="1019"/>
      <c r="DX119" s="1019"/>
      <c r="DY119" s="1019"/>
      <c r="DZ119" s="1020"/>
    </row>
    <row r="120" spans="1:130" s="226" customFormat="1" ht="26.25" customHeight="1">
      <c r="A120" s="1091"/>
      <c r="B120" s="978"/>
      <c r="C120" s="948" t="s">
        <v>447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443</v>
      </c>
      <c r="AB120" s="991"/>
      <c r="AC120" s="991"/>
      <c r="AD120" s="991"/>
      <c r="AE120" s="992"/>
      <c r="AF120" s="993" t="s">
        <v>456</v>
      </c>
      <c r="AG120" s="991"/>
      <c r="AH120" s="991"/>
      <c r="AI120" s="991"/>
      <c r="AJ120" s="992"/>
      <c r="AK120" s="993" t="s">
        <v>443</v>
      </c>
      <c r="AL120" s="991"/>
      <c r="AM120" s="991"/>
      <c r="AN120" s="991"/>
      <c r="AO120" s="992"/>
      <c r="AP120" s="994" t="s">
        <v>445</v>
      </c>
      <c r="AQ120" s="995"/>
      <c r="AR120" s="995"/>
      <c r="AS120" s="995"/>
      <c r="AT120" s="996"/>
      <c r="AU120" s="1021" t="s">
        <v>477</v>
      </c>
      <c r="AV120" s="1022"/>
      <c r="AW120" s="1022"/>
      <c r="AX120" s="1022"/>
      <c r="AY120" s="1023"/>
      <c r="AZ120" s="972" t="s">
        <v>478</v>
      </c>
      <c r="BA120" s="921"/>
      <c r="BB120" s="921"/>
      <c r="BC120" s="921"/>
      <c r="BD120" s="921"/>
      <c r="BE120" s="921"/>
      <c r="BF120" s="921"/>
      <c r="BG120" s="921"/>
      <c r="BH120" s="921"/>
      <c r="BI120" s="921"/>
      <c r="BJ120" s="921"/>
      <c r="BK120" s="921"/>
      <c r="BL120" s="921"/>
      <c r="BM120" s="921"/>
      <c r="BN120" s="921"/>
      <c r="BO120" s="921"/>
      <c r="BP120" s="922"/>
      <c r="BQ120" s="958">
        <v>52495975</v>
      </c>
      <c r="BR120" s="959"/>
      <c r="BS120" s="959"/>
      <c r="BT120" s="959"/>
      <c r="BU120" s="959"/>
      <c r="BV120" s="959">
        <v>59684807</v>
      </c>
      <c r="BW120" s="959"/>
      <c r="BX120" s="959"/>
      <c r="BY120" s="959"/>
      <c r="BZ120" s="959"/>
      <c r="CA120" s="959">
        <v>70131784</v>
      </c>
      <c r="CB120" s="959"/>
      <c r="CC120" s="959"/>
      <c r="CD120" s="959"/>
      <c r="CE120" s="959"/>
      <c r="CF120" s="973">
        <v>41.5</v>
      </c>
      <c r="CG120" s="974"/>
      <c r="CH120" s="974"/>
      <c r="CI120" s="974"/>
      <c r="CJ120" s="974"/>
      <c r="CK120" s="1039" t="s">
        <v>479</v>
      </c>
      <c r="CL120" s="1040"/>
      <c r="CM120" s="1040"/>
      <c r="CN120" s="1040"/>
      <c r="CO120" s="1041"/>
      <c r="CP120" s="1047" t="s">
        <v>480</v>
      </c>
      <c r="CQ120" s="1048"/>
      <c r="CR120" s="1048"/>
      <c r="CS120" s="1048"/>
      <c r="CT120" s="1048"/>
      <c r="CU120" s="1048"/>
      <c r="CV120" s="1048"/>
      <c r="CW120" s="1048"/>
      <c r="CX120" s="1048"/>
      <c r="CY120" s="1048"/>
      <c r="CZ120" s="1048"/>
      <c r="DA120" s="1048"/>
      <c r="DB120" s="1048"/>
      <c r="DC120" s="1048"/>
      <c r="DD120" s="1048"/>
      <c r="DE120" s="1048"/>
      <c r="DF120" s="1049"/>
      <c r="DG120" s="958">
        <v>115988955</v>
      </c>
      <c r="DH120" s="959"/>
      <c r="DI120" s="959"/>
      <c r="DJ120" s="959"/>
      <c r="DK120" s="959"/>
      <c r="DL120" s="959">
        <v>108518932</v>
      </c>
      <c r="DM120" s="959"/>
      <c r="DN120" s="959"/>
      <c r="DO120" s="959"/>
      <c r="DP120" s="959"/>
      <c r="DQ120" s="959">
        <v>105236918</v>
      </c>
      <c r="DR120" s="959"/>
      <c r="DS120" s="959"/>
      <c r="DT120" s="959"/>
      <c r="DU120" s="959"/>
      <c r="DV120" s="960">
        <v>62.3</v>
      </c>
      <c r="DW120" s="960"/>
      <c r="DX120" s="960"/>
      <c r="DY120" s="960"/>
      <c r="DZ120" s="961"/>
    </row>
    <row r="121" spans="1:130" s="226" customFormat="1" ht="26.25" customHeight="1">
      <c r="A121" s="1091"/>
      <c r="B121" s="978"/>
      <c r="C121" s="999" t="s">
        <v>481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457</v>
      </c>
      <c r="AG121" s="991"/>
      <c r="AH121" s="991"/>
      <c r="AI121" s="991"/>
      <c r="AJ121" s="992"/>
      <c r="AK121" s="993" t="s">
        <v>384</v>
      </c>
      <c r="AL121" s="991"/>
      <c r="AM121" s="991"/>
      <c r="AN121" s="991"/>
      <c r="AO121" s="992"/>
      <c r="AP121" s="994" t="s">
        <v>448</v>
      </c>
      <c r="AQ121" s="995"/>
      <c r="AR121" s="995"/>
      <c r="AS121" s="995"/>
      <c r="AT121" s="996"/>
      <c r="AU121" s="1024"/>
      <c r="AV121" s="1025"/>
      <c r="AW121" s="1025"/>
      <c r="AX121" s="1025"/>
      <c r="AY121" s="1026"/>
      <c r="AZ121" s="981" t="s">
        <v>482</v>
      </c>
      <c r="BA121" s="982"/>
      <c r="BB121" s="982"/>
      <c r="BC121" s="982"/>
      <c r="BD121" s="982"/>
      <c r="BE121" s="982"/>
      <c r="BF121" s="982"/>
      <c r="BG121" s="982"/>
      <c r="BH121" s="982"/>
      <c r="BI121" s="982"/>
      <c r="BJ121" s="982"/>
      <c r="BK121" s="982"/>
      <c r="BL121" s="982"/>
      <c r="BM121" s="982"/>
      <c r="BN121" s="982"/>
      <c r="BO121" s="982"/>
      <c r="BP121" s="983"/>
      <c r="BQ121" s="951">
        <v>71341295</v>
      </c>
      <c r="BR121" s="952"/>
      <c r="BS121" s="952"/>
      <c r="BT121" s="952"/>
      <c r="BU121" s="952"/>
      <c r="BV121" s="952">
        <v>71399194</v>
      </c>
      <c r="BW121" s="952"/>
      <c r="BX121" s="952"/>
      <c r="BY121" s="952"/>
      <c r="BZ121" s="952"/>
      <c r="CA121" s="952">
        <v>70595738</v>
      </c>
      <c r="CB121" s="952"/>
      <c r="CC121" s="952"/>
      <c r="CD121" s="952"/>
      <c r="CE121" s="952"/>
      <c r="CF121" s="946">
        <v>41.8</v>
      </c>
      <c r="CG121" s="947"/>
      <c r="CH121" s="947"/>
      <c r="CI121" s="947"/>
      <c r="CJ121" s="947"/>
      <c r="CK121" s="1042"/>
      <c r="CL121" s="1043"/>
      <c r="CM121" s="1043"/>
      <c r="CN121" s="1043"/>
      <c r="CO121" s="1044"/>
      <c r="CP121" s="1052" t="s">
        <v>483</v>
      </c>
      <c r="CQ121" s="1053"/>
      <c r="CR121" s="1053"/>
      <c r="CS121" s="1053"/>
      <c r="CT121" s="1053"/>
      <c r="CU121" s="1053"/>
      <c r="CV121" s="1053"/>
      <c r="CW121" s="1053"/>
      <c r="CX121" s="1053"/>
      <c r="CY121" s="1053"/>
      <c r="CZ121" s="1053"/>
      <c r="DA121" s="1053"/>
      <c r="DB121" s="1053"/>
      <c r="DC121" s="1053"/>
      <c r="DD121" s="1053"/>
      <c r="DE121" s="1053"/>
      <c r="DF121" s="1054"/>
      <c r="DG121" s="951">
        <v>502527</v>
      </c>
      <c r="DH121" s="952"/>
      <c r="DI121" s="952"/>
      <c r="DJ121" s="952"/>
      <c r="DK121" s="952"/>
      <c r="DL121" s="952">
        <v>507598</v>
      </c>
      <c r="DM121" s="952"/>
      <c r="DN121" s="952"/>
      <c r="DO121" s="952"/>
      <c r="DP121" s="952"/>
      <c r="DQ121" s="952">
        <v>515871</v>
      </c>
      <c r="DR121" s="952"/>
      <c r="DS121" s="952"/>
      <c r="DT121" s="952"/>
      <c r="DU121" s="952"/>
      <c r="DV121" s="953">
        <v>0.3</v>
      </c>
      <c r="DW121" s="953"/>
      <c r="DX121" s="953"/>
      <c r="DY121" s="953"/>
      <c r="DZ121" s="954"/>
    </row>
    <row r="122" spans="1:130" s="226" customFormat="1" ht="26.25" customHeight="1">
      <c r="A122" s="1091"/>
      <c r="B122" s="978"/>
      <c r="C122" s="948" t="s">
        <v>461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178</v>
      </c>
      <c r="AB122" s="991"/>
      <c r="AC122" s="991"/>
      <c r="AD122" s="991"/>
      <c r="AE122" s="992"/>
      <c r="AF122" s="993" t="s">
        <v>468</v>
      </c>
      <c r="AG122" s="991"/>
      <c r="AH122" s="991"/>
      <c r="AI122" s="991"/>
      <c r="AJ122" s="992"/>
      <c r="AK122" s="993" t="s">
        <v>443</v>
      </c>
      <c r="AL122" s="991"/>
      <c r="AM122" s="991"/>
      <c r="AN122" s="991"/>
      <c r="AO122" s="992"/>
      <c r="AP122" s="994" t="s">
        <v>384</v>
      </c>
      <c r="AQ122" s="995"/>
      <c r="AR122" s="995"/>
      <c r="AS122" s="995"/>
      <c r="AT122" s="996"/>
      <c r="AU122" s="1024"/>
      <c r="AV122" s="1025"/>
      <c r="AW122" s="1025"/>
      <c r="AX122" s="1025"/>
      <c r="AY122" s="1026"/>
      <c r="AZ122" s="1006" t="s">
        <v>484</v>
      </c>
      <c r="BA122" s="997"/>
      <c r="BB122" s="997"/>
      <c r="BC122" s="997"/>
      <c r="BD122" s="997"/>
      <c r="BE122" s="997"/>
      <c r="BF122" s="997"/>
      <c r="BG122" s="997"/>
      <c r="BH122" s="997"/>
      <c r="BI122" s="997"/>
      <c r="BJ122" s="997"/>
      <c r="BK122" s="997"/>
      <c r="BL122" s="997"/>
      <c r="BM122" s="997"/>
      <c r="BN122" s="997"/>
      <c r="BO122" s="997"/>
      <c r="BP122" s="998"/>
      <c r="BQ122" s="1029">
        <v>342826380</v>
      </c>
      <c r="BR122" s="1030"/>
      <c r="BS122" s="1030"/>
      <c r="BT122" s="1030"/>
      <c r="BU122" s="1030"/>
      <c r="BV122" s="1030">
        <v>350565182</v>
      </c>
      <c r="BW122" s="1030"/>
      <c r="BX122" s="1030"/>
      <c r="BY122" s="1030"/>
      <c r="BZ122" s="1030"/>
      <c r="CA122" s="1030">
        <v>358291659</v>
      </c>
      <c r="CB122" s="1030"/>
      <c r="CC122" s="1030"/>
      <c r="CD122" s="1030"/>
      <c r="CE122" s="1030"/>
      <c r="CF122" s="1050">
        <v>212</v>
      </c>
      <c r="CG122" s="1051"/>
      <c r="CH122" s="1051"/>
      <c r="CI122" s="1051"/>
      <c r="CJ122" s="1051"/>
      <c r="CK122" s="1042"/>
      <c r="CL122" s="1043"/>
      <c r="CM122" s="1043"/>
      <c r="CN122" s="1043"/>
      <c r="CO122" s="1044"/>
      <c r="CP122" s="1052" t="s">
        <v>485</v>
      </c>
      <c r="CQ122" s="1053"/>
      <c r="CR122" s="1053"/>
      <c r="CS122" s="1053"/>
      <c r="CT122" s="1053"/>
      <c r="CU122" s="1053"/>
      <c r="CV122" s="1053"/>
      <c r="CW122" s="1053"/>
      <c r="CX122" s="1053"/>
      <c r="CY122" s="1053"/>
      <c r="CZ122" s="1053"/>
      <c r="DA122" s="1053"/>
      <c r="DB122" s="1053"/>
      <c r="DC122" s="1053"/>
      <c r="DD122" s="1053"/>
      <c r="DE122" s="1053"/>
      <c r="DF122" s="1054"/>
      <c r="DG122" s="951">
        <v>476730</v>
      </c>
      <c r="DH122" s="952"/>
      <c r="DI122" s="952"/>
      <c r="DJ122" s="952"/>
      <c r="DK122" s="952"/>
      <c r="DL122" s="952">
        <v>407946</v>
      </c>
      <c r="DM122" s="952"/>
      <c r="DN122" s="952"/>
      <c r="DO122" s="952"/>
      <c r="DP122" s="952"/>
      <c r="DQ122" s="952">
        <v>344017</v>
      </c>
      <c r="DR122" s="952"/>
      <c r="DS122" s="952"/>
      <c r="DT122" s="952"/>
      <c r="DU122" s="952"/>
      <c r="DV122" s="953">
        <v>0.2</v>
      </c>
      <c r="DW122" s="953"/>
      <c r="DX122" s="953"/>
      <c r="DY122" s="953"/>
      <c r="DZ122" s="954"/>
    </row>
    <row r="123" spans="1:130" s="226" customFormat="1" ht="26.25" customHeight="1">
      <c r="A123" s="1091"/>
      <c r="B123" s="978"/>
      <c r="C123" s="948" t="s">
        <v>469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443</v>
      </c>
      <c r="AB123" s="991"/>
      <c r="AC123" s="991"/>
      <c r="AD123" s="991"/>
      <c r="AE123" s="992"/>
      <c r="AF123" s="993" t="s">
        <v>384</v>
      </c>
      <c r="AG123" s="991"/>
      <c r="AH123" s="991"/>
      <c r="AI123" s="991"/>
      <c r="AJ123" s="992"/>
      <c r="AK123" s="993" t="s">
        <v>443</v>
      </c>
      <c r="AL123" s="991"/>
      <c r="AM123" s="991"/>
      <c r="AN123" s="991"/>
      <c r="AO123" s="992"/>
      <c r="AP123" s="994" t="s">
        <v>178</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486</v>
      </c>
      <c r="BP123" s="1038"/>
      <c r="BQ123" s="1097">
        <v>466663650</v>
      </c>
      <c r="BR123" s="1098"/>
      <c r="BS123" s="1098"/>
      <c r="BT123" s="1098"/>
      <c r="BU123" s="1098"/>
      <c r="BV123" s="1098">
        <v>481649183</v>
      </c>
      <c r="BW123" s="1098"/>
      <c r="BX123" s="1098"/>
      <c r="BY123" s="1098"/>
      <c r="BZ123" s="1098"/>
      <c r="CA123" s="1098">
        <v>499019181</v>
      </c>
      <c r="CB123" s="1098"/>
      <c r="CC123" s="1098"/>
      <c r="CD123" s="1098"/>
      <c r="CE123" s="1098"/>
      <c r="CF123" s="1031"/>
      <c r="CG123" s="1032"/>
      <c r="CH123" s="1032"/>
      <c r="CI123" s="1032"/>
      <c r="CJ123" s="1033"/>
      <c r="CK123" s="1042"/>
      <c r="CL123" s="1043"/>
      <c r="CM123" s="1043"/>
      <c r="CN123" s="1043"/>
      <c r="CO123" s="1044"/>
      <c r="CP123" s="1052" t="s">
        <v>487</v>
      </c>
      <c r="CQ123" s="1053"/>
      <c r="CR123" s="1053"/>
      <c r="CS123" s="1053"/>
      <c r="CT123" s="1053"/>
      <c r="CU123" s="1053"/>
      <c r="CV123" s="1053"/>
      <c r="CW123" s="1053"/>
      <c r="CX123" s="1053"/>
      <c r="CY123" s="1053"/>
      <c r="CZ123" s="1053"/>
      <c r="DA123" s="1053"/>
      <c r="DB123" s="1053"/>
      <c r="DC123" s="1053"/>
      <c r="DD123" s="1053"/>
      <c r="DE123" s="1053"/>
      <c r="DF123" s="1054"/>
      <c r="DG123" s="990">
        <v>227656</v>
      </c>
      <c r="DH123" s="991"/>
      <c r="DI123" s="991"/>
      <c r="DJ123" s="991"/>
      <c r="DK123" s="992"/>
      <c r="DL123" s="993">
        <v>218132</v>
      </c>
      <c r="DM123" s="991"/>
      <c r="DN123" s="991"/>
      <c r="DO123" s="991"/>
      <c r="DP123" s="992"/>
      <c r="DQ123" s="993">
        <v>212992</v>
      </c>
      <c r="DR123" s="991"/>
      <c r="DS123" s="991"/>
      <c r="DT123" s="991"/>
      <c r="DU123" s="992"/>
      <c r="DV123" s="994">
        <v>0.1</v>
      </c>
      <c r="DW123" s="995"/>
      <c r="DX123" s="995"/>
      <c r="DY123" s="995"/>
      <c r="DZ123" s="996"/>
    </row>
    <row r="124" spans="1:130" s="226" customFormat="1" ht="26.25" customHeight="1" thickBot="1">
      <c r="A124" s="1091"/>
      <c r="B124" s="978"/>
      <c r="C124" s="948" t="s">
        <v>472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456</v>
      </c>
      <c r="AB124" s="991"/>
      <c r="AC124" s="991"/>
      <c r="AD124" s="991"/>
      <c r="AE124" s="992"/>
      <c r="AF124" s="993" t="s">
        <v>384</v>
      </c>
      <c r="AG124" s="991"/>
      <c r="AH124" s="991"/>
      <c r="AI124" s="991"/>
      <c r="AJ124" s="992"/>
      <c r="AK124" s="993" t="s">
        <v>443</v>
      </c>
      <c r="AL124" s="991"/>
      <c r="AM124" s="991"/>
      <c r="AN124" s="991"/>
      <c r="AO124" s="992"/>
      <c r="AP124" s="994" t="s">
        <v>384</v>
      </c>
      <c r="AQ124" s="995"/>
      <c r="AR124" s="995"/>
      <c r="AS124" s="995"/>
      <c r="AT124" s="996"/>
      <c r="AU124" s="1093" t="s">
        <v>488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27.7</v>
      </c>
      <c r="BR124" s="1060"/>
      <c r="BS124" s="1060"/>
      <c r="BT124" s="1060"/>
      <c r="BU124" s="1060"/>
      <c r="BV124" s="1060">
        <v>13.5</v>
      </c>
      <c r="BW124" s="1060"/>
      <c r="BX124" s="1060"/>
      <c r="BY124" s="1060"/>
      <c r="BZ124" s="1060"/>
      <c r="CA124" s="1060">
        <v>18.3</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v>1236063</v>
      </c>
      <c r="DH124" s="1016"/>
      <c r="DI124" s="1016"/>
      <c r="DJ124" s="1016"/>
      <c r="DK124" s="1017"/>
      <c r="DL124" s="1015">
        <v>424951</v>
      </c>
      <c r="DM124" s="1016"/>
      <c r="DN124" s="1016"/>
      <c r="DO124" s="1016"/>
      <c r="DP124" s="1017"/>
      <c r="DQ124" s="1015">
        <v>249</v>
      </c>
      <c r="DR124" s="1016"/>
      <c r="DS124" s="1016"/>
      <c r="DT124" s="1016"/>
      <c r="DU124" s="1017"/>
      <c r="DV124" s="1018">
        <v>0</v>
      </c>
      <c r="DW124" s="1019"/>
      <c r="DX124" s="1019"/>
      <c r="DY124" s="1019"/>
      <c r="DZ124" s="1020"/>
    </row>
    <row r="125" spans="1:130" s="226" customFormat="1" ht="26.25" customHeight="1">
      <c r="A125" s="1091"/>
      <c r="B125" s="978"/>
      <c r="C125" s="948" t="s">
        <v>474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445</v>
      </c>
      <c r="AB125" s="991"/>
      <c r="AC125" s="991"/>
      <c r="AD125" s="991"/>
      <c r="AE125" s="992"/>
      <c r="AF125" s="993" t="s">
        <v>443</v>
      </c>
      <c r="AG125" s="991"/>
      <c r="AH125" s="991"/>
      <c r="AI125" s="991"/>
      <c r="AJ125" s="992"/>
      <c r="AK125" s="993" t="s">
        <v>490</v>
      </c>
      <c r="AL125" s="991"/>
      <c r="AM125" s="991"/>
      <c r="AN125" s="991"/>
      <c r="AO125" s="992"/>
      <c r="AP125" s="994" t="s">
        <v>443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491</v>
      </c>
      <c r="CL125" s="1040"/>
      <c r="CM125" s="1040"/>
      <c r="CN125" s="1040"/>
      <c r="CO125" s="1041"/>
      <c r="CP125" s="972" t="s">
        <v>492</v>
      </c>
      <c r="CQ125" s="921"/>
      <c r="CR125" s="921"/>
      <c r="CS125" s="921"/>
      <c r="CT125" s="921"/>
      <c r="CU125" s="921"/>
      <c r="CV125" s="921"/>
      <c r="CW125" s="921"/>
      <c r="CX125" s="921"/>
      <c r="CY125" s="921"/>
      <c r="CZ125" s="921"/>
      <c r="DA125" s="921"/>
      <c r="DB125" s="921"/>
      <c r="DC125" s="921"/>
      <c r="DD125" s="921"/>
      <c r="DE125" s="921"/>
      <c r="DF125" s="922"/>
      <c r="DG125" s="958" t="s">
        <v>443</v>
      </c>
      <c r="DH125" s="959"/>
      <c r="DI125" s="959"/>
      <c r="DJ125" s="959"/>
      <c r="DK125" s="959"/>
      <c r="DL125" s="959" t="s">
        <v>443</v>
      </c>
      <c r="DM125" s="959"/>
      <c r="DN125" s="959"/>
      <c r="DO125" s="959"/>
      <c r="DP125" s="959"/>
      <c r="DQ125" s="959" t="s">
        <v>384</v>
      </c>
      <c r="DR125" s="959"/>
      <c r="DS125" s="959"/>
      <c r="DT125" s="959"/>
      <c r="DU125" s="959"/>
      <c r="DV125" s="960" t="s">
        <v>443</v>
      </c>
      <c r="DW125" s="960"/>
      <c r="DX125" s="960"/>
      <c r="DY125" s="960"/>
      <c r="DZ125" s="961"/>
    </row>
    <row r="126" spans="1:130" s="226" customFormat="1" ht="26.25" customHeight="1" thickBot="1">
      <c r="A126" s="1091"/>
      <c r="B126" s="978"/>
      <c r="C126" s="948" t="s">
        <v>476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1721927</v>
      </c>
      <c r="AB126" s="991"/>
      <c r="AC126" s="991"/>
      <c r="AD126" s="991"/>
      <c r="AE126" s="992"/>
      <c r="AF126" s="993">
        <v>1696948</v>
      </c>
      <c r="AG126" s="991"/>
      <c r="AH126" s="991"/>
      <c r="AI126" s="991"/>
      <c r="AJ126" s="992"/>
      <c r="AK126" s="993">
        <v>1671969</v>
      </c>
      <c r="AL126" s="991"/>
      <c r="AM126" s="991"/>
      <c r="AN126" s="991"/>
      <c r="AO126" s="992"/>
      <c r="AP126" s="994">
        <v>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493</v>
      </c>
      <c r="CQ126" s="982"/>
      <c r="CR126" s="982"/>
      <c r="CS126" s="982"/>
      <c r="CT126" s="982"/>
      <c r="CU126" s="982"/>
      <c r="CV126" s="982"/>
      <c r="CW126" s="982"/>
      <c r="CX126" s="982"/>
      <c r="CY126" s="982"/>
      <c r="CZ126" s="982"/>
      <c r="DA126" s="982"/>
      <c r="DB126" s="982"/>
      <c r="DC126" s="982"/>
      <c r="DD126" s="982"/>
      <c r="DE126" s="982"/>
      <c r="DF126" s="983"/>
      <c r="DG126" s="951" t="s">
        <v>448</v>
      </c>
      <c r="DH126" s="952"/>
      <c r="DI126" s="952"/>
      <c r="DJ126" s="952"/>
      <c r="DK126" s="952"/>
      <c r="DL126" s="952" t="s">
        <v>445</v>
      </c>
      <c r="DM126" s="952"/>
      <c r="DN126" s="952"/>
      <c r="DO126" s="952"/>
      <c r="DP126" s="952"/>
      <c r="DQ126" s="952" t="s">
        <v>443</v>
      </c>
      <c r="DR126" s="952"/>
      <c r="DS126" s="952"/>
      <c r="DT126" s="952"/>
      <c r="DU126" s="952"/>
      <c r="DV126" s="953" t="s">
        <v>443</v>
      </c>
      <c r="DW126" s="953"/>
      <c r="DX126" s="953"/>
      <c r="DY126" s="953"/>
      <c r="DZ126" s="954"/>
    </row>
    <row r="127" spans="1:130" s="226" customFormat="1" ht="26.25" customHeight="1">
      <c r="A127" s="1092"/>
      <c r="B127" s="980"/>
      <c r="C127" s="1034" t="s">
        <v>494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1827770</v>
      </c>
      <c r="AB127" s="991"/>
      <c r="AC127" s="991"/>
      <c r="AD127" s="991"/>
      <c r="AE127" s="992"/>
      <c r="AF127" s="993">
        <v>1509724</v>
      </c>
      <c r="AG127" s="991"/>
      <c r="AH127" s="991"/>
      <c r="AI127" s="991"/>
      <c r="AJ127" s="992"/>
      <c r="AK127" s="993">
        <v>1405946</v>
      </c>
      <c r="AL127" s="991"/>
      <c r="AM127" s="991"/>
      <c r="AN127" s="991"/>
      <c r="AO127" s="992"/>
      <c r="AP127" s="994">
        <v>0.8</v>
      </c>
      <c r="AQ127" s="995"/>
      <c r="AR127" s="995"/>
      <c r="AS127" s="995"/>
      <c r="AT127" s="996"/>
      <c r="AU127" s="262"/>
      <c r="AV127" s="262"/>
      <c r="AW127" s="262"/>
      <c r="AX127" s="1064" t="s">
        <v>495</v>
      </c>
      <c r="AY127" s="1065"/>
      <c r="AZ127" s="1065"/>
      <c r="BA127" s="1065"/>
      <c r="BB127" s="1065"/>
      <c r="BC127" s="1065"/>
      <c r="BD127" s="1065"/>
      <c r="BE127" s="1066"/>
      <c r="BF127" s="1067" t="s">
        <v>496</v>
      </c>
      <c r="BG127" s="1065"/>
      <c r="BH127" s="1065"/>
      <c r="BI127" s="1065"/>
      <c r="BJ127" s="1065"/>
      <c r="BK127" s="1065"/>
      <c r="BL127" s="1066"/>
      <c r="BM127" s="1067" t="s">
        <v>497</v>
      </c>
      <c r="BN127" s="1065"/>
      <c r="BO127" s="1065"/>
      <c r="BP127" s="1065"/>
      <c r="BQ127" s="1065"/>
      <c r="BR127" s="1065"/>
      <c r="BS127" s="1066"/>
      <c r="BT127" s="1067" t="s">
        <v>498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499</v>
      </c>
      <c r="CQ127" s="982"/>
      <c r="CR127" s="982"/>
      <c r="CS127" s="982"/>
      <c r="CT127" s="982"/>
      <c r="CU127" s="982"/>
      <c r="CV127" s="982"/>
      <c r="CW127" s="982"/>
      <c r="CX127" s="982"/>
      <c r="CY127" s="982"/>
      <c r="CZ127" s="982"/>
      <c r="DA127" s="982"/>
      <c r="DB127" s="982"/>
      <c r="DC127" s="982"/>
      <c r="DD127" s="982"/>
      <c r="DE127" s="982"/>
      <c r="DF127" s="983"/>
      <c r="DG127" s="951" t="s">
        <v>178</v>
      </c>
      <c r="DH127" s="952"/>
      <c r="DI127" s="952"/>
      <c r="DJ127" s="952"/>
      <c r="DK127" s="952"/>
      <c r="DL127" s="952">
        <v>959463</v>
      </c>
      <c r="DM127" s="952"/>
      <c r="DN127" s="952"/>
      <c r="DO127" s="952"/>
      <c r="DP127" s="952"/>
      <c r="DQ127" s="952">
        <v>1161804</v>
      </c>
      <c r="DR127" s="952"/>
      <c r="DS127" s="952"/>
      <c r="DT127" s="952"/>
      <c r="DU127" s="952"/>
      <c r="DV127" s="953">
        <v>0.7</v>
      </c>
      <c r="DW127" s="953"/>
      <c r="DX127" s="953"/>
      <c r="DY127" s="953"/>
      <c r="DZ127" s="954"/>
    </row>
    <row r="128" spans="1:130" s="226" customFormat="1" ht="26.25" customHeight="1" thickBot="1">
      <c r="A128" s="1075" t="s">
        <v>500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501</v>
      </c>
      <c r="X128" s="1077"/>
      <c r="Y128" s="1077"/>
      <c r="Z128" s="1078"/>
      <c r="AA128" s="1079">
        <v>6519060</v>
      </c>
      <c r="AB128" s="1080"/>
      <c r="AC128" s="1080"/>
      <c r="AD128" s="1080"/>
      <c r="AE128" s="1081"/>
      <c r="AF128" s="1082">
        <v>6580727</v>
      </c>
      <c r="AG128" s="1080"/>
      <c r="AH128" s="1080"/>
      <c r="AI128" s="1080"/>
      <c r="AJ128" s="1081"/>
      <c r="AK128" s="1082">
        <v>6392255</v>
      </c>
      <c r="AL128" s="1080"/>
      <c r="AM128" s="1080"/>
      <c r="AN128" s="1080"/>
      <c r="AO128" s="1081"/>
      <c r="AP128" s="1083"/>
      <c r="AQ128" s="1084"/>
      <c r="AR128" s="1084"/>
      <c r="AS128" s="1084"/>
      <c r="AT128" s="1085"/>
      <c r="AU128" s="262"/>
      <c r="AV128" s="262"/>
      <c r="AW128" s="262"/>
      <c r="AX128" s="920" t="s">
        <v>502</v>
      </c>
      <c r="AY128" s="921"/>
      <c r="AZ128" s="921"/>
      <c r="BA128" s="921"/>
      <c r="BB128" s="921"/>
      <c r="BC128" s="921"/>
      <c r="BD128" s="921"/>
      <c r="BE128" s="922"/>
      <c r="BF128" s="1086" t="s">
        <v>443</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503</v>
      </c>
      <c r="CQ128" s="1069"/>
      <c r="CR128" s="1069"/>
      <c r="CS128" s="1069"/>
      <c r="CT128" s="1069"/>
      <c r="CU128" s="1069"/>
      <c r="CV128" s="1069"/>
      <c r="CW128" s="1069"/>
      <c r="CX128" s="1069"/>
      <c r="CY128" s="1069"/>
      <c r="CZ128" s="1069"/>
      <c r="DA128" s="1069"/>
      <c r="DB128" s="1069"/>
      <c r="DC128" s="1069"/>
      <c r="DD128" s="1069"/>
      <c r="DE128" s="1069"/>
      <c r="DF128" s="1070"/>
      <c r="DG128" s="1071">
        <v>74139</v>
      </c>
      <c r="DH128" s="1072"/>
      <c r="DI128" s="1072"/>
      <c r="DJ128" s="1072"/>
      <c r="DK128" s="1072"/>
      <c r="DL128" s="1072">
        <v>66122</v>
      </c>
      <c r="DM128" s="1072"/>
      <c r="DN128" s="1072"/>
      <c r="DO128" s="1072"/>
      <c r="DP128" s="1072"/>
      <c r="DQ128" s="1072">
        <v>64245</v>
      </c>
      <c r="DR128" s="1072"/>
      <c r="DS128" s="1072"/>
      <c r="DT128" s="1072"/>
      <c r="DU128" s="1072"/>
      <c r="DV128" s="1073">
        <v>0</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504</v>
      </c>
      <c r="X129" s="1106"/>
      <c r="Y129" s="1106"/>
      <c r="Z129" s="1107"/>
      <c r="AA129" s="990">
        <v>165516086</v>
      </c>
      <c r="AB129" s="991"/>
      <c r="AC129" s="991"/>
      <c r="AD129" s="991"/>
      <c r="AE129" s="992"/>
      <c r="AF129" s="993">
        <v>166755651</v>
      </c>
      <c r="AG129" s="991"/>
      <c r="AH129" s="991"/>
      <c r="AI129" s="991"/>
      <c r="AJ129" s="992"/>
      <c r="AK129" s="993">
        <v>193596215</v>
      </c>
      <c r="AL129" s="991"/>
      <c r="AM129" s="991"/>
      <c r="AN129" s="991"/>
      <c r="AO129" s="992"/>
      <c r="AP129" s="1108"/>
      <c r="AQ129" s="1109"/>
      <c r="AR129" s="1109"/>
      <c r="AS129" s="1109"/>
      <c r="AT129" s="1110"/>
      <c r="AU129" s="264"/>
      <c r="AV129" s="264"/>
      <c r="AW129" s="264"/>
      <c r="AX129" s="1099" t="s">
        <v>505</v>
      </c>
      <c r="AY129" s="982"/>
      <c r="AZ129" s="982"/>
      <c r="BA129" s="982"/>
      <c r="BB129" s="982"/>
      <c r="BC129" s="982"/>
      <c r="BD129" s="982"/>
      <c r="BE129" s="983"/>
      <c r="BF129" s="1100" t="s">
        <v>178</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507</v>
      </c>
      <c r="X130" s="1106"/>
      <c r="Y130" s="1106"/>
      <c r="Z130" s="1107"/>
      <c r="AA130" s="990">
        <v>24662759</v>
      </c>
      <c r="AB130" s="991"/>
      <c r="AC130" s="991"/>
      <c r="AD130" s="991"/>
      <c r="AE130" s="992"/>
      <c r="AF130" s="993">
        <v>24375532</v>
      </c>
      <c r="AG130" s="991"/>
      <c r="AH130" s="991"/>
      <c r="AI130" s="991"/>
      <c r="AJ130" s="992"/>
      <c r="AK130" s="993">
        <v>24624111</v>
      </c>
      <c r="AL130" s="991"/>
      <c r="AM130" s="991"/>
      <c r="AN130" s="991"/>
      <c r="AO130" s="992"/>
      <c r="AP130" s="1108"/>
      <c r="AQ130" s="1109"/>
      <c r="AR130" s="1109"/>
      <c r="AS130" s="1109"/>
      <c r="AT130" s="1110"/>
      <c r="AU130" s="264"/>
      <c r="AV130" s="264"/>
      <c r="AW130" s="264"/>
      <c r="AX130" s="1099" t="s">
        <v>508</v>
      </c>
      <c r="AY130" s="982"/>
      <c r="AZ130" s="982"/>
      <c r="BA130" s="982"/>
      <c r="BB130" s="982"/>
      <c r="BC130" s="982"/>
      <c r="BD130" s="982"/>
      <c r="BE130" s="983"/>
      <c r="BF130" s="1136">
        <v>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509</v>
      </c>
      <c r="X131" s="1144"/>
      <c r="Y131" s="1144"/>
      <c r="Z131" s="1145"/>
      <c r="AA131" s="1037">
        <v>140853327</v>
      </c>
      <c r="AB131" s="1016"/>
      <c r="AC131" s="1016"/>
      <c r="AD131" s="1016"/>
      <c r="AE131" s="1017"/>
      <c r="AF131" s="1015">
        <v>142380119</v>
      </c>
      <c r="AG131" s="1016"/>
      <c r="AH131" s="1016"/>
      <c r="AI131" s="1016"/>
      <c r="AJ131" s="1017"/>
      <c r="AK131" s="1015">
        <v>168972104</v>
      </c>
      <c r="AL131" s="1016"/>
      <c r="AM131" s="1016"/>
      <c r="AN131" s="1016"/>
      <c r="AO131" s="1017"/>
      <c r="AP131" s="1146"/>
      <c r="AQ131" s="1147"/>
      <c r="AR131" s="1147"/>
      <c r="AS131" s="1147"/>
      <c r="AT131" s="1148"/>
      <c r="AU131" s="264"/>
      <c r="AV131" s="264"/>
      <c r="AW131" s="264"/>
      <c r="AX131" s="1118" t="s">
        <v>510</v>
      </c>
      <c r="AY131" s="1069"/>
      <c r="AZ131" s="1069"/>
      <c r="BA131" s="1069"/>
      <c r="BB131" s="1069"/>
      <c r="BC131" s="1069"/>
      <c r="BD131" s="1069"/>
      <c r="BE131" s="1070"/>
      <c r="BF131" s="1119">
        <v>18.3</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511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512</v>
      </c>
      <c r="W132" s="1129"/>
      <c r="X132" s="1129"/>
      <c r="Y132" s="1129"/>
      <c r="Z132" s="1130"/>
      <c r="AA132" s="1131">
        <v>8.4381663200000006</v>
      </c>
      <c r="AB132" s="1132"/>
      <c r="AC132" s="1132"/>
      <c r="AD132" s="1132"/>
      <c r="AE132" s="1133"/>
      <c r="AF132" s="1134">
        <v>7.1114460389999996</v>
      </c>
      <c r="AG132" s="1132"/>
      <c r="AH132" s="1132"/>
      <c r="AI132" s="1132"/>
      <c r="AJ132" s="1133"/>
      <c r="AK132" s="1134">
        <v>5.7356467550000003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513</v>
      </c>
      <c r="W133" s="1112"/>
      <c r="X133" s="1112"/>
      <c r="Y133" s="1112"/>
      <c r="Z133" s="1113"/>
      <c r="AA133" s="1114">
        <v>9.5</v>
      </c>
      <c r="AB133" s="1115"/>
      <c r="AC133" s="1115"/>
      <c r="AD133" s="1115"/>
      <c r="AE133" s="1116"/>
      <c r="AF133" s="1114">
        <v>8.1</v>
      </c>
      <c r="AG133" s="1115"/>
      <c r="AH133" s="1115"/>
      <c r="AI133" s="1115"/>
      <c r="AJ133" s="1116"/>
      <c r="AK133" s="1114">
        <v>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O2py3gnkDHW1cYWsiZZro6ZvOMEYjl5oDGoczlDU1aZMTysa6UqXHXP20Sh1E4n4T6nCeMHWqFyBw+2ypM9zQ==" saltValue="HgBiVUpHWCS8bLVdne82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p0KE5FsE2pSBP4XRcgJF2FAqfHSVynRw/vtalr3GgvenCFlzizkmnb90Qq3zS2v/HONJ+v8GZ29oNv/kMstSQ==" saltValue="akjhqxyyWLgxqq9AOSOZ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sZMSUTneQgPvRFze4j+9IM+HId54JesPStEnSnDBfXz3zgjuzpdYR4Nb3xyFmbuc8DLqpTmSHsVjoamkhLX6A==" saltValue="kZHqUYuVN22AKQQ/eDCW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517</v>
      </c>
      <c r="AP7" s="283"/>
      <c r="AQ7" s="284" t="s">
        <v>518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519</v>
      </c>
      <c r="AQ8" s="290" t="s">
        <v>520</v>
      </c>
      <c r="AR8" s="291" t="s">
        <v>521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522</v>
      </c>
      <c r="AL9" s="1155"/>
      <c r="AM9" s="1155"/>
      <c r="AN9" s="1156"/>
      <c r="AO9" s="292">
        <v>76828624</v>
      </c>
      <c r="AP9" s="292">
        <v>108333</v>
      </c>
      <c r="AQ9" s="293">
        <v>103239</v>
      </c>
      <c r="AR9" s="294">
        <v>4.9000000000000004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523</v>
      </c>
      <c r="AL10" s="1155"/>
      <c r="AM10" s="1155"/>
      <c r="AN10" s="1156"/>
      <c r="AO10" s="295">
        <v>1383231</v>
      </c>
      <c r="AP10" s="295">
        <v>1950</v>
      </c>
      <c r="AQ10" s="296">
        <v>1489</v>
      </c>
      <c r="AR10" s="297">
        <v>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524</v>
      </c>
      <c r="AL11" s="1155"/>
      <c r="AM11" s="1155"/>
      <c r="AN11" s="1156"/>
      <c r="AO11" s="295">
        <v>149057</v>
      </c>
      <c r="AP11" s="295">
        <v>210</v>
      </c>
      <c r="AQ11" s="296">
        <v>133</v>
      </c>
      <c r="AR11" s="297">
        <v>57.9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525</v>
      </c>
      <c r="AL12" s="1155"/>
      <c r="AM12" s="1155"/>
      <c r="AN12" s="1156"/>
      <c r="AO12" s="295">
        <v>73470</v>
      </c>
      <c r="AP12" s="295">
        <v>104</v>
      </c>
      <c r="AQ12" s="296">
        <v>1246</v>
      </c>
      <c r="AR12" s="297">
        <v>-91.7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526</v>
      </c>
      <c r="AL13" s="1155"/>
      <c r="AM13" s="1155"/>
      <c r="AN13" s="1156"/>
      <c r="AO13" s="295" t="s">
        <v>527</v>
      </c>
      <c r="AP13" s="295" t="s">
        <v>527</v>
      </c>
      <c r="AQ13" s="296">
        <v>5</v>
      </c>
      <c r="AR13" s="297" t="s">
        <v>527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528</v>
      </c>
      <c r="AL14" s="1155"/>
      <c r="AM14" s="1155"/>
      <c r="AN14" s="1156"/>
      <c r="AO14" s="295">
        <v>797019</v>
      </c>
      <c r="AP14" s="295">
        <v>1124</v>
      </c>
      <c r="AQ14" s="296">
        <v>1915</v>
      </c>
      <c r="AR14" s="297">
        <v>-41.3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529</v>
      </c>
      <c r="AL15" s="1155"/>
      <c r="AM15" s="1155"/>
      <c r="AN15" s="1156"/>
      <c r="AO15" s="295">
        <v>908870</v>
      </c>
      <c r="AP15" s="295">
        <v>1282</v>
      </c>
      <c r="AQ15" s="296">
        <v>1191</v>
      </c>
      <c r="AR15" s="297">
        <v>7.6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530</v>
      </c>
      <c r="AL16" s="1158"/>
      <c r="AM16" s="1158"/>
      <c r="AN16" s="1159"/>
      <c r="AO16" s="295">
        <v>-6679698</v>
      </c>
      <c r="AP16" s="295">
        <v>-9419</v>
      </c>
      <c r="AQ16" s="296">
        <v>-8217</v>
      </c>
      <c r="AR16" s="297">
        <v>14.6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73460573</v>
      </c>
      <c r="AP17" s="295">
        <v>103584</v>
      </c>
      <c r="AQ17" s="296">
        <v>101002</v>
      </c>
      <c r="AR17" s="297">
        <v>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535</v>
      </c>
      <c r="AL21" s="1150"/>
      <c r="AM21" s="1150"/>
      <c r="AN21" s="1151"/>
      <c r="AO21" s="307">
        <v>11.05</v>
      </c>
      <c r="AP21" s="308">
        <v>10.73</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536</v>
      </c>
      <c r="AL22" s="1150"/>
      <c r="AM22" s="1150"/>
      <c r="AN22" s="1151"/>
      <c r="AO22" s="312">
        <v>100.9</v>
      </c>
      <c r="AP22" s="313">
        <v>99.9</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538</v>
      </c>
      <c r="AO27" s="273"/>
      <c r="AP27" s="273"/>
      <c r="AQ27" s="273"/>
      <c r="AR27" s="273"/>
      <c r="AS27" s="273"/>
      <c r="AT27" s="273"/>
    </row>
    <row r="28" spans="1:46" ht="17.2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517</v>
      </c>
      <c r="AP30" s="283"/>
      <c r="AQ30" s="284" t="s">
        <v>518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541</v>
      </c>
      <c r="AL32" s="1166"/>
      <c r="AM32" s="1166"/>
      <c r="AN32" s="1167"/>
      <c r="AO32" s="322">
        <v>28435746</v>
      </c>
      <c r="AP32" s="322">
        <v>40096</v>
      </c>
      <c r="AQ32" s="323">
        <v>32104</v>
      </c>
      <c r="AR32" s="324">
        <v>24.9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542</v>
      </c>
      <c r="AL33" s="1166"/>
      <c r="AM33" s="1166"/>
      <c r="AN33" s="1167"/>
      <c r="AO33" s="322" t="s">
        <v>527</v>
      </c>
      <c r="AP33" s="322" t="s">
        <v>527</v>
      </c>
      <c r="AQ33" s="323">
        <v>2346</v>
      </c>
      <c r="AR33" s="324" t="s">
        <v>527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543</v>
      </c>
      <c r="AL34" s="1166"/>
      <c r="AM34" s="1166"/>
      <c r="AN34" s="1167"/>
      <c r="AO34" s="322">
        <v>2363367</v>
      </c>
      <c r="AP34" s="322">
        <v>3332</v>
      </c>
      <c r="AQ34" s="323">
        <v>20571</v>
      </c>
      <c r="AR34" s="324">
        <v>-83.8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544</v>
      </c>
      <c r="AL35" s="1166"/>
      <c r="AM35" s="1166"/>
      <c r="AN35" s="1167"/>
      <c r="AO35" s="322">
        <v>6564162</v>
      </c>
      <c r="AP35" s="322">
        <v>9256</v>
      </c>
      <c r="AQ35" s="323">
        <v>11957</v>
      </c>
      <c r="AR35" s="324">
        <v>-22.6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545</v>
      </c>
      <c r="AL36" s="1166"/>
      <c r="AM36" s="1166"/>
      <c r="AN36" s="1167"/>
      <c r="AO36" s="322">
        <v>145372</v>
      </c>
      <c r="AP36" s="322">
        <v>205</v>
      </c>
      <c r="AQ36" s="323">
        <v>209</v>
      </c>
      <c r="AR36" s="324">
        <v>-1.9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546</v>
      </c>
      <c r="AL37" s="1166"/>
      <c r="AM37" s="1166"/>
      <c r="AN37" s="1167"/>
      <c r="AO37" s="322">
        <v>3199349</v>
      </c>
      <c r="AP37" s="322">
        <v>4511</v>
      </c>
      <c r="AQ37" s="323">
        <v>1143</v>
      </c>
      <c r="AR37" s="324">
        <v>294.7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547</v>
      </c>
      <c r="AL38" s="1169"/>
      <c r="AM38" s="1169"/>
      <c r="AN38" s="1170"/>
      <c r="AO38" s="325">
        <v>13</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548</v>
      </c>
      <c r="AL39" s="1169"/>
      <c r="AM39" s="1169"/>
      <c r="AN39" s="1170"/>
      <c r="AO39" s="322">
        <v>-6392255</v>
      </c>
      <c r="AP39" s="322">
        <v>-9013</v>
      </c>
      <c r="AQ39" s="323">
        <v>-17221</v>
      </c>
      <c r="AR39" s="324">
        <v>-47.7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549</v>
      </c>
      <c r="AL40" s="1166"/>
      <c r="AM40" s="1166"/>
      <c r="AN40" s="1167"/>
      <c r="AO40" s="322">
        <v>-24624111</v>
      </c>
      <c r="AP40" s="322">
        <v>-34722</v>
      </c>
      <c r="AQ40" s="323">
        <v>-34244</v>
      </c>
      <c r="AR40" s="324">
        <v>1.4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9691643</v>
      </c>
      <c r="AP41" s="322">
        <v>13666</v>
      </c>
      <c r="AQ41" s="323">
        <v>16865</v>
      </c>
      <c r="AR41" s="324">
        <v>-19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517</v>
      </c>
      <c r="AN49" s="1162" t="s">
        <v>553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554</v>
      </c>
      <c r="AO50" s="339" t="s">
        <v>555</v>
      </c>
      <c r="AP50" s="340" t="s">
        <v>556</v>
      </c>
      <c r="AQ50" s="341" t="s">
        <v>557</v>
      </c>
      <c r="AR50" s="342" t="s">
        <v>558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32705913</v>
      </c>
      <c r="AN51" s="344">
        <v>46420</v>
      </c>
      <c r="AO51" s="345">
        <v>6.2</v>
      </c>
      <c r="AP51" s="346">
        <v>50848</v>
      </c>
      <c r="AQ51" s="347">
        <v>7.9</v>
      </c>
      <c r="AR51" s="348">
        <v>-1.7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17123171</v>
      </c>
      <c r="AN52" s="352">
        <v>24303</v>
      </c>
      <c r="AO52" s="353">
        <v>-0.6</v>
      </c>
      <c r="AP52" s="354">
        <v>22583</v>
      </c>
      <c r="AQ52" s="355">
        <v>-2.1</v>
      </c>
      <c r="AR52" s="356">
        <v>1.5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38571271</v>
      </c>
      <c r="AN53" s="344">
        <v>54631</v>
      </c>
      <c r="AO53" s="345">
        <v>17.7</v>
      </c>
      <c r="AP53" s="346">
        <v>53572</v>
      </c>
      <c r="AQ53" s="347">
        <v>5.4</v>
      </c>
      <c r="AR53" s="348">
        <v>12.3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21226437</v>
      </c>
      <c r="AN54" s="352">
        <v>30065</v>
      </c>
      <c r="AO54" s="353">
        <v>23.7</v>
      </c>
      <c r="AP54" s="354">
        <v>25259</v>
      </c>
      <c r="AQ54" s="355">
        <v>11.8</v>
      </c>
      <c r="AR54" s="356">
        <v>11.9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40063848</v>
      </c>
      <c r="AN55" s="344">
        <v>56618</v>
      </c>
      <c r="AO55" s="345">
        <v>3.6</v>
      </c>
      <c r="AP55" s="346">
        <v>51898</v>
      </c>
      <c r="AQ55" s="347">
        <v>-3.1</v>
      </c>
      <c r="AR55" s="348">
        <v>6.7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24082876</v>
      </c>
      <c r="AN56" s="352">
        <v>34034</v>
      </c>
      <c r="AO56" s="353">
        <v>13.2</v>
      </c>
      <c r="AP56" s="354">
        <v>25986</v>
      </c>
      <c r="AQ56" s="355">
        <v>2.9</v>
      </c>
      <c r="AR56" s="356">
        <v>10.3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36428170</v>
      </c>
      <c r="AN57" s="344">
        <v>51405</v>
      </c>
      <c r="AO57" s="345">
        <v>-9.1999999999999993</v>
      </c>
      <c r="AP57" s="346">
        <v>51684</v>
      </c>
      <c r="AQ57" s="347">
        <v>-0.4</v>
      </c>
      <c r="AR57" s="348">
        <v>-8.8000000000000007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19358428</v>
      </c>
      <c r="AN58" s="352">
        <v>27317</v>
      </c>
      <c r="AO58" s="353">
        <v>-19.7</v>
      </c>
      <c r="AP58" s="354">
        <v>26671</v>
      </c>
      <c r="AQ58" s="355">
        <v>2.6</v>
      </c>
      <c r="AR58" s="356">
        <v>-22.3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38731609</v>
      </c>
      <c r="AN59" s="344">
        <v>54614</v>
      </c>
      <c r="AO59" s="345">
        <v>6.2</v>
      </c>
      <c r="AP59" s="346">
        <v>52897</v>
      </c>
      <c r="AQ59" s="347">
        <v>2.2999999999999998</v>
      </c>
      <c r="AR59" s="348">
        <v>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19788252</v>
      </c>
      <c r="AN60" s="352">
        <v>27903</v>
      </c>
      <c r="AO60" s="353">
        <v>2.1</v>
      </c>
      <c r="AP60" s="354">
        <v>27013</v>
      </c>
      <c r="AQ60" s="355">
        <v>1.3</v>
      </c>
      <c r="AR60" s="356">
        <v>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37300162</v>
      </c>
      <c r="AN61" s="359">
        <v>52738</v>
      </c>
      <c r="AO61" s="360">
        <v>4.9000000000000004</v>
      </c>
      <c r="AP61" s="361">
        <v>52180</v>
      </c>
      <c r="AQ61" s="362">
        <v>2.4</v>
      </c>
      <c r="AR61" s="348">
        <v>2.5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20315833</v>
      </c>
      <c r="AN62" s="352">
        <v>28724</v>
      </c>
      <c r="AO62" s="353">
        <v>3.7</v>
      </c>
      <c r="AP62" s="354">
        <v>25502</v>
      </c>
      <c r="AQ62" s="355">
        <v>3.3</v>
      </c>
      <c r="AR62" s="356">
        <v>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D4KV/+Fx3K+XJMz+S6a4G+EMBGYJTp0LykrJYqJHbCfIE/yltbRyfWQO1QqKkuoYeHJYLD+v/FHc9T0Bw0eTA==" saltValue="oZaBRyAQ5s5Uz1qkd+SG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4J8lVUa1ViiIpOt179NGkLz1EYg6MKTto3w/F/cdYYlQmxGzZbqme0Hf5ss48gmb8zM9CByhW6wOxJqquKbQg==" saltValue="zZO3r3OJdgY4XCZAq8Gp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5+9XFL+AP7qgzakHfS48MfHiiG76sFgBTTtFtn+Gq385mQC08bi0VM5oox3ThjFN3GRGw+HhYI4SR0hnCBmA==" saltValue="e1NVTI5gqeXVwNsBiQ2w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74" t="s">
        <v>3</v>
      </c>
      <c r="D47" s="1174"/>
      <c r="E47" s="1175"/>
      <c r="F47" s="11">
        <v>11.1</v>
      </c>
      <c r="G47" s="12">
        <v>11.47</v>
      </c>
      <c r="H47" s="12">
        <v>12.34</v>
      </c>
      <c r="I47" s="12">
        <v>12.08</v>
      </c>
      <c r="J47" s="13">
        <v>10.199999999999999</v>
      </c>
    </row>
    <row r="48" spans="2:10" ht="57.75" customHeight="1">
      <c r="B48" s="14"/>
      <c r="C48" s="1176" t="s">
        <v>4</v>
      </c>
      <c r="D48" s="1176"/>
      <c r="E48" s="1177"/>
      <c r="F48" s="15">
        <v>4.3600000000000003</v>
      </c>
      <c r="G48" s="16">
        <v>5.43</v>
      </c>
      <c r="H48" s="16">
        <v>4.32</v>
      </c>
      <c r="I48" s="16">
        <v>4.5199999999999996</v>
      </c>
      <c r="J48" s="17">
        <v>3.95</v>
      </c>
    </row>
    <row r="49" spans="2:10" ht="57.75" customHeight="1" thickBot="1">
      <c r="B49" s="18"/>
      <c r="C49" s="1178" t="s">
        <v>5</v>
      </c>
      <c r="D49" s="1178"/>
      <c r="E49" s="1179"/>
      <c r="F49" s="19" t="s">
        <v>574</v>
      </c>
      <c r="G49" s="20" t="s">
        <v>575</v>
      </c>
      <c r="H49" s="20" t="s">
        <v>576</v>
      </c>
      <c r="I49" s="20" t="s">
        <v>577</v>
      </c>
      <c r="J49" s="21" t="s">
        <v>578</v>
      </c>
    </row>
    <row r="50" spans="2:10" ht="13.5" customHeight="1"/>
    <row r="51" spans="2:10" ht="13.5" hidden="1" customHeight="1"/>
    <row r="52" spans="2:10" ht="13.5" hidden="1" customHeight="1"/>
    <row r="53" spans="2:10" ht="13.5" hidden="1" customHeight="1"/>
  </sheetData>
  <sheetProtection algorithmName="SHA-512" hashValue="Wu3gV19jk0NUa1389/7yrymcmsjO7gTX9HvyrLXU9snbl5ILfHKXdRt3vzS4Kp/zr8129ZIH9lADGeCB0FXI7w==" saltValue="ncE3PQapCc/KnFN7cZ7V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財政課　小林</cp:lastModifiedBy>
  <cp:lastPrinted>2019-03-11T08:02:19Z</cp:lastPrinted>
  <dcterms:created xsi:type="dcterms:W3CDTF">2019-02-14T04:13:29Z</dcterms:created>
  <dcterms:modified xsi:type="dcterms:W3CDTF">2019-03-18T08:10:23Z</dcterms:modified>
  <cp:category/>
</cp:coreProperties>
</file>