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70" windowWidth="11655" windowHeight="6180" activeTab="0"/>
  </bookViews>
  <sheets>
    <sheet name="リスト" sheetId="1" r:id="rId1"/>
    <sheet name="使用方法" sheetId="2" r:id="rId2"/>
    <sheet name="報告書・記入例" sheetId="3" r:id="rId3"/>
  </sheets>
  <externalReferences>
    <externalReference r:id="rId6"/>
    <externalReference r:id="rId7"/>
    <externalReference r:id="rId8"/>
  </externalReferences>
  <definedNames>
    <definedName name="drgrs">'[3]マスタ'!$L:$L</definedName>
    <definedName name="fbf">'[3]マスタ'!$I:$I</definedName>
    <definedName name="fff">'[3]マスタ'!$H:$H</definedName>
    <definedName name="FFFF">#REF!</definedName>
    <definedName name="fgfss">'[3]マスタ'!$B:$B</definedName>
    <definedName name="frss">'[3]Sheet1'!$I$18</definedName>
    <definedName name="ggg">'[3]マスタ'!$F:$F</definedName>
    <definedName name="hhh">'[3]Sheet1'!$G$18</definedName>
    <definedName name="nenn">#REF!</definedName>
    <definedName name="_xlnm.Print_Area" localSheetId="0">'リスト'!$A$1:$H$402</definedName>
    <definedName name="_xlnm.Print_Titles" localSheetId="0">'リスト'!$1:$1</definedName>
    <definedName name="qqq">'[3]Sheet1'!$E$18</definedName>
    <definedName name="sfgsfgss">'[3]マスタ'!$E:$E</definedName>
    <definedName name="ｓｓｓ">'[3]Sheet1'!$C$18</definedName>
    <definedName name="一覧表1">#REF!</definedName>
    <definedName name="一覧表2">#REF!</definedName>
    <definedName name="一覧表3">#REF!</definedName>
    <definedName name="科目一覧">'[1]マスター'!$A$3:$A$16</definedName>
    <definedName name="課マスタ_組織コード">'[2]マスタ'!#REF!</definedName>
    <definedName name="課マスタ_部コード">'[2]マスタ'!#REF!</definedName>
    <definedName name="選択部署">#REF!</definedName>
    <definedName name="担当者一覧">'[1]マスター'!$C$3:$C$16</definedName>
    <definedName name="年度">#REF!</definedName>
    <definedName name="部マスタ_組織コード">'[2]マスタ'!#REF!</definedName>
    <definedName name="部署コード">#REF!</definedName>
    <definedName name="部署コード一覧">#REF!</definedName>
    <definedName name="部署一覧">'[1]マスター'!$D$3:$D$16</definedName>
    <definedName name="部署名">#REF!</definedName>
    <definedName name="部署名一覧">#REF!</definedName>
  </definedNames>
  <calcPr fullCalcOnLoad="1"/>
</workbook>
</file>

<file path=xl/sharedStrings.xml><?xml version="1.0" encoding="utf-8"?>
<sst xmlns="http://schemas.openxmlformats.org/spreadsheetml/2006/main" count="538" uniqueCount="393">
  <si>
    <t>駐車場、荷さばき場の確保等による周辺交通への障害を防止している。</t>
  </si>
  <si>
    <t>④自動車の使用に当たっての配慮</t>
  </si>
  <si>
    <t>資材搬入口において、騒音・粉じん対策、渋滞防止等の環境対策を行っている。</t>
  </si>
  <si>
    <t>取組項目</t>
  </si>
  <si>
    <t>点数</t>
  </si>
  <si>
    <t>　　化学物質対策</t>
  </si>
  <si>
    <t>①化学物質の管理の徹底</t>
  </si>
  <si>
    <t>有害性のおそれのある化学物質について、その種類、使用量、保管量、使用方法、使用場所、保管場所等を経時的に把握し、記録している。</t>
  </si>
  <si>
    <t>有害性のおそれのある化学物質の環境への排出量の計測、推定等を行っている。</t>
  </si>
  <si>
    <t>化学物質の安全性に関する情報伝達のためＭＳＤＳ（化学物質安全性データシート）を使用している。</t>
  </si>
  <si>
    <t>有害物質のタンク、パイプ類は漏洩、拡散などを防止できる構造となっている。</t>
  </si>
  <si>
    <t>使用した有害物質を回収するシステムができている。</t>
  </si>
  <si>
    <t>有害物質の輸送、保管等に当たり、事故時の汚染防止のための準備を行っている。</t>
  </si>
  <si>
    <t>塩素系有機溶剤等の削減、代替物質への転換に取り組んでいる。</t>
  </si>
  <si>
    <t>燃料油や溶剤等の揮発の防止に取り組んでいる。</t>
  </si>
  <si>
    <t>屋外での除草剤、殺虫剤の使用の削減、合理化等に取り組んでいる。</t>
  </si>
  <si>
    <t>②特定フロンの削減、適正処理</t>
  </si>
  <si>
    <t>オゾン層を破壊する特定フロン等の削減、全廃（生産用フロン、冷却設備・空調設備の冷媒用フロンの削減、ハロン消化設備等の代替）を行っている。</t>
  </si>
  <si>
    <t>特定フロンの回収・適正処理に取り組んでいる。</t>
  </si>
  <si>
    <t>　　節水・水の効率利用</t>
  </si>
  <si>
    <t>雨水の貯留タンクや雨水利用施設の設置等により、雨水利用を行っている。</t>
  </si>
  <si>
    <t>雨水を地下浸透させる設備（浸透升等）の導入や屋外駐車場等で雨水が地下浸透できるための工夫等を行っている。</t>
  </si>
  <si>
    <t>汚排水の再利用（中水利用）を行っている。</t>
  </si>
  <si>
    <t>節水型の家電製品、水洗トイレ等を積極的に購入している。</t>
  </si>
  <si>
    <t>トイレに「水流し音発生器」をつけるなどにより、トイレ用水を節約している。</t>
  </si>
  <si>
    <t>蛇口に節水こま（適量の水を流す機能を持つこま）を設置している。</t>
  </si>
  <si>
    <t>地盤沈下が問題となる地域にあっては、地下水汲み上げの削減を行っている。</t>
  </si>
  <si>
    <t>水道配管からの漏洩を定期的に点検している。</t>
  </si>
  <si>
    <t>取組項目</t>
  </si>
  <si>
    <t>　　製品の開発・設計等における環境配慮</t>
  </si>
  <si>
    <t>①製品（プライベートブランド商品を含む）設計に当たっての環境配慮</t>
  </si>
  <si>
    <t>再生資源の積極的利用に取り組んでいる。</t>
  </si>
  <si>
    <t>廃棄物の発生抑制のため、モデルチェンジの適正化に取り組んでいる。</t>
  </si>
  <si>
    <t>製品の包装は可能な限り簡素化している。</t>
  </si>
  <si>
    <t>自社独自の環境保全型商品等の開発に積極的に取り組んでいる。</t>
  </si>
  <si>
    <t>②製品の出荷、販売後における環境負荷の低減</t>
  </si>
  <si>
    <t>フロンの回収に取り組んでいる。</t>
  </si>
  <si>
    <t>フロンの漏洩防止のための留意点など、製品に関する環境への負荷を低減するための消費者への情報提供を行っている。</t>
  </si>
  <si>
    <t>修理部品の長期的な確保に自主的に取り組んでいる。</t>
  </si>
  <si>
    <t>③製品（プライベートブランド商品を含む）に係る製品アセスメント等</t>
  </si>
  <si>
    <t>自社製品及び社外から購入する部品等について、想定されている環境負荷のチェックリストを作成している。</t>
  </si>
  <si>
    <t>新製品開発、モデルチェンジ等に当たり、環境負荷の測定・記録や製品アセスメント（製品が廃棄物になった場合の適正処理困難性の評価、製品の生産から消費、廃棄に至る各段階での環境負荷の評価（ライフサイクルアセスメント「ＬＣＡ」）等を含む）を実施している。</t>
  </si>
  <si>
    <t>製品の使用時や廃棄時の環境負荷の量をカタログ等に表示している。</t>
  </si>
  <si>
    <t>既存製品についても、計画的に製品アセスメント等を実施している。</t>
  </si>
  <si>
    <t>④環境保全型商品等の販売及び消費者に対する情報提供</t>
  </si>
  <si>
    <t>再生資源を使用した商品、再生可能な商品、繰り返し使える商品、省資源・省エネルギー型の商品、容器包装を簡素化した商品、エコマーク製品等を重点的に販売している。</t>
  </si>
  <si>
    <t>上記商品の販売目標を定め、販売促進に積極的に取り組んでいる。</t>
  </si>
  <si>
    <t>販売の際に環境保全型製品の表示、製品アセスメントの結果の表示等を行っている。</t>
  </si>
  <si>
    <t>消費者等に環境保全型商品に関する情報を積極的に提供している。</t>
  </si>
  <si>
    <t>　　建築物の建築・解体、開発事業に当たっての環境配慮</t>
  </si>
  <si>
    <t>①新規事業を始める際の環境影響評価・環境配慮</t>
  </si>
  <si>
    <t>新規事業を始める際、企画・計画・設計段階、建設段階、運用段階、改修・解体段階のそれぞれの段階における環境影響を評価し、これに基づいて環境保全のため適切な対策を行っている。</t>
  </si>
  <si>
    <t>事業実施前に行われた環境影響評価の結果が妥当であったかどうかのフォローアップを事業中及び事業後に行っている。</t>
  </si>
  <si>
    <t>発注者及び設計者に対し、建設副産物のリサイクル、合板型枠の使用合理化等、環境保全の提案をしている。</t>
  </si>
  <si>
    <t>②環境整備と周辺の自然環境の保全</t>
  </si>
  <si>
    <t>地域の自然環境との調和に配慮し、生態系や景観の保全に取り組んでいる。</t>
  </si>
  <si>
    <t>環境を改変する代替措置として、環境修復（ミティゲーション）を計画・設計に盛り込んでいる。</t>
  </si>
  <si>
    <t>③環境負荷の少ない建築材の使用等</t>
  </si>
  <si>
    <t>④環境に配慮した工法</t>
  </si>
  <si>
    <t>低騒音型の建設機械の使用等により、工事騒音・振動の防止に取り組んでいる。</t>
  </si>
  <si>
    <t>アスベストや粉じんの飛散防止等に取り組んでいる。</t>
  </si>
  <si>
    <t>工事濁水による水質汚濁の防止等に取り組んでいる。</t>
  </si>
  <si>
    <t>出入り車両の排ガス・騒音・振動の防止に取り組んでいる。</t>
  </si>
  <si>
    <t>掘削工事、盛土工事における地盤の変化の防止に取り組んでいる。</t>
  </si>
  <si>
    <t>工事中の樹木の保護を行っている。</t>
  </si>
  <si>
    <t>木材、コンクリート塊、汚泥、残土等の建設副産物の削減、再利用、分別、リサイクルに取り組んでいる。</t>
  </si>
  <si>
    <t>フロン、アスベストその他の有害物質の適正処理、代替材の使用等を行っている。</t>
  </si>
  <si>
    <t>⑤建設物、構造物の環境への影響を予防するための方策</t>
  </si>
  <si>
    <t>竣工建築の環境面に配慮した管理、メンテナンス等を行っている。</t>
  </si>
  <si>
    <t>建築物の老朽化や運用の診断を行い、改善や環境保全設備の見直し等の提案を行っている。</t>
  </si>
  <si>
    <t>建築物の耐久性の向上に取り組んでいる。</t>
  </si>
  <si>
    <t>⑥施設閉鎖、建築物の解体等の際の環境配慮</t>
  </si>
  <si>
    <t>施設の閉鎖時に、環境影響評価を行っている。</t>
  </si>
  <si>
    <t>建築物の解体に当たっては、吹き付けアスベストを事前に除去している。</t>
  </si>
  <si>
    <t>現状から用途転換をする等の計画プロジェクトの前に環境影響評価を行っている。</t>
  </si>
  <si>
    <t>①再生紙の使用</t>
  </si>
  <si>
    <t>再生パルプの使用率や白色度を考慮した再生紙利用の目標・基準を立て、使用状況を把握しながら取り組んでいる。</t>
  </si>
  <si>
    <t>再生パルプ使用率が印刷物等に明記されている。</t>
  </si>
  <si>
    <t>②その他環境に配慮した物品等の購入、使用</t>
  </si>
  <si>
    <t>間伐材、未利用資源等を利用した製品を積極的に購入、使用している。</t>
  </si>
  <si>
    <t>木材の調達に当たり、跡地の緑化・植林・環境修復が適切に行われていることに配慮し、または跡地緑化等に協力している。</t>
  </si>
  <si>
    <t>③環境に配慮した物品等の調達に係る基準等</t>
  </si>
  <si>
    <t>環境に配慮した物品等の調達に係る基準、リストを作成し、現状に合わせて見直しを行っている。</t>
  </si>
  <si>
    <t>基準、リストに基づく調達状況を把握している。</t>
  </si>
  <si>
    <t>原料・中間財の購入に当たって環境配慮のチェックを行っている。</t>
  </si>
  <si>
    <t>　　環境保全のための仕組み・体制の整備</t>
  </si>
  <si>
    <t>①法規制等への対応</t>
  </si>
  <si>
    <t>法規制等の変化に対応する手順ができている。</t>
  </si>
  <si>
    <t>環境対応のための役割分担や責任、権限などが明確に定められている。</t>
  </si>
  <si>
    <t>環境を担当する職員、あるいは組織が明確になっている。</t>
  </si>
  <si>
    <t>環境保全に必要な人材や情報、その他の資源が用意できる体制がある。</t>
  </si>
  <si>
    <t>②職員等への教育、意識の向上</t>
  </si>
  <si>
    <t>職員等に環境意識の向上や、環境保全に必要な教育を行う計画を定めている。</t>
  </si>
  <si>
    <t>職員等が環境保全上、必要な資格、能力等を保有できるよう養成している。</t>
  </si>
  <si>
    <t>委託・協力会社などの職員等についても、必要な意識、能力等を保有するよう対応をとっている。</t>
  </si>
  <si>
    <t>③コミュニケーション</t>
  </si>
  <si>
    <t>環境活動に必要な情報やその実績、評価結果などが内部で適切に伝達される仕組みが整えられている。</t>
  </si>
  <si>
    <t>外部からの意見や苦情、問い合わせなどを受け付け、対応する仕組みが整えられている。</t>
  </si>
  <si>
    <t>④運用管理</t>
  </si>
  <si>
    <t>環境保全上、必要な作業手順や運用基準等が明確に定められている。</t>
  </si>
  <si>
    <t>必要な場合、委託・協力会社などに対しても作業手順や運用基準が徹底されるよう配慮している。</t>
  </si>
  <si>
    <t>⑤取引先への働きかけ等</t>
  </si>
  <si>
    <t>協力会社、納入会社、委託業者、子会社等について、環境保全の面から評価し、その選定に活かすとともに、改善支援を行っている。</t>
  </si>
  <si>
    <t>協力会社、子会社等に教育プログラムを提供している。</t>
  </si>
  <si>
    <t>顧客や発注者に対し、環境保全の提案をしている。</t>
  </si>
  <si>
    <t>取組項目</t>
  </si>
  <si>
    <t>　　環境教育、環境保全活動の推奨</t>
  </si>
  <si>
    <t>①環境保全に関する職員等の教育</t>
  </si>
  <si>
    <t>職員の環境教育のプログラムがある。</t>
  </si>
  <si>
    <t>職員や学生の採用の際、環境への意識の高さ、環境に関する知識等を条件にしている。</t>
  </si>
  <si>
    <t>②職員等の自主的なボランティア活動に対する支援</t>
  </si>
  <si>
    <t>ボランティア休暇など、組織の制度として支援システムがある。</t>
  </si>
  <si>
    <t>環境に関する研究や活動を行っているサークル等に対する支援を行っている。</t>
  </si>
  <si>
    <t>職員、学生の環境に関する国際的活動団体への参加または国際会議出席のための支援を行っている。（資金面での支援等）</t>
  </si>
  <si>
    <t>③通勤・通学に係る環境への負荷の低減</t>
  </si>
  <si>
    <t>通勤・通学等に公共交通機関を利用するよう指導している。</t>
  </si>
  <si>
    <t>④環境に関するカリキュラム（特に教育機関の場合）</t>
  </si>
  <si>
    <t>環境に関する科目、講座、学科または学部がある。</t>
  </si>
  <si>
    <t>環境に関する科目が必須科目となっている。</t>
  </si>
  <si>
    <t>図書館等に環境に関する図書を豊富に揃えている。</t>
  </si>
  <si>
    <t>環境教育を実施している。</t>
  </si>
  <si>
    <t>取組項目</t>
  </si>
  <si>
    <t>　　情報提供、社会貢献、地域の環境保全</t>
  </si>
  <si>
    <t>①事業上の環境に関する情報の提供、公表</t>
  </si>
  <si>
    <t>事業活動に伴う重要な環境負荷、環境に関する主要な目標、環境担当者の連絡先等を公表している。</t>
  </si>
  <si>
    <t>消費者等に対して情報提供や啓発活動を行っている。</t>
  </si>
  <si>
    <t>外部からの情報の提供、公表の依頼に対する窓口を置いている。</t>
  </si>
  <si>
    <t>②環境に関する取り組み等に関する外部の関係者の意見等の聴取</t>
  </si>
  <si>
    <t>意見聴取を定期的に行い、環境に対する取り組みの際に考慮している。</t>
  </si>
  <si>
    <t>③環境保全に関する団体等への参加、支援</t>
  </si>
  <si>
    <t>　　「点数」欄を合計し、取り組んだ項目数で割り算することにより、平均点を算出する。</t>
  </si>
  <si>
    <t>　　（「取組結果の集計」の「取組数合計」、「点数合計」、「平均点」の欄に記入）</t>
  </si>
  <si>
    <t>電子メディア等の利用によるペーパーレス化に取り組んでいる。</t>
  </si>
  <si>
    <t>《　取り組み状況（「取り組みの評価」欄）の点数化　》</t>
  </si>
  <si>
    <t>環境に関する基金・団体の設置、既存の基金・団体を支援している。（人材派遣、資金面での援助、従業員の給与の端数を集めた寄付、広報活動への協力等）</t>
  </si>
  <si>
    <t>環境関係の基金等へのマッチングギフト（従業員労働組合等の任意の寄付と同額の寄付を事業主として行うこと）を行っている。</t>
  </si>
  <si>
    <t>地域のボランティア活動等に積極的に参加し、協力し、支援を行っている。</t>
  </si>
  <si>
    <t>環境に関連する表彰制度を実施している。</t>
  </si>
  <si>
    <t>大学に環境関係の寄付講座を開くなど、研究機関への支援を行っている。</t>
  </si>
  <si>
    <t>①環境に関する情報のサービス</t>
  </si>
  <si>
    <t>環境に関する市民向けセミナー、学会、シンポジウム、講座等の開催や、環境に関する書籍、研究報告書、定期刊行物の発行を行っている。</t>
  </si>
  <si>
    <t>顧客のための環境情報提供システム（パソコン通信等）を持っている。</t>
  </si>
  <si>
    <t>②環境に関する調査・研究</t>
  </si>
  <si>
    <t>環境に関する調査・研究を自己または研究機関等に委託して積極的に行い、その成果を公表している。</t>
  </si>
  <si>
    <t>③環境に関するコンサルティング業務</t>
  </si>
  <si>
    <t>コンサルティングを行う担当のスタッフがいる。</t>
  </si>
  <si>
    <t>④環境保全に貢献する金融商品（寄付金付き預金、環境公益信託、環境保護カード等）</t>
  </si>
  <si>
    <t>環境保全に貢献する金融商品を開発し、売り上げ目標を立てて取り組んでいる。</t>
  </si>
  <si>
    <t>⑤環境問題の解決に役立つ技術開発</t>
  </si>
  <si>
    <t>省資源、省エネ、環境保全を達成することを可能にする技術および商品を開発し、社会に提供している。</t>
  </si>
  <si>
    <t>開発される技術が環境に与える影響の評価を行っている。</t>
  </si>
  <si>
    <t>　　国際協力及び海外事業における配慮</t>
  </si>
  <si>
    <t>①環境に関する技術移転</t>
  </si>
  <si>
    <t>運転方法の配慮（急発進・急加速や空ぶかしの防止、駐停車中のエンジンの停止等）を行っている。</t>
  </si>
  <si>
    <t>天然ガス等の環境負荷の少ない燃料を優先的に購入、使用している。</t>
  </si>
  <si>
    <t>高効率蛍光灯、ＬＥＤ照明など、照明機器の省エネルギー化を進めている。</t>
  </si>
  <si>
    <t>給湯設備において、配管等の断熱化により省エネルギーを進めている。</t>
  </si>
  <si>
    <t>燃料電池などコージェネレーションシステムを導入している。</t>
  </si>
  <si>
    <t>従来機よりＣＯＰの高いヒートポンプを導入している。</t>
  </si>
  <si>
    <t>地域冷暖房システム（地域熱供給システム）を利用している。</t>
  </si>
  <si>
    <t>⑤再生可能エネルギーの利用</t>
  </si>
  <si>
    <t>太陽熱利用システムを導入し、給湯、暖房に利用している。</t>
  </si>
  <si>
    <t>太陽光発電システムを導入し、太陽エネルギーを電気として利用している。</t>
  </si>
  <si>
    <t>風力発電、水力発電、地熱発電等の再生可能エネルギーを導入している。</t>
  </si>
  <si>
    <t>廃食用油の回収（バイオディーゼル燃料へリサイクル）に協力している。</t>
  </si>
  <si>
    <t>メタン発生防止のため、生ごみ等の分別・リサイクル等を行うことにより、有機物の埋立処分を抑制している。</t>
  </si>
  <si>
    <t>製品の小型化等により、同一機能に対して資源使用量のミニマム化に取り組んでいる。</t>
  </si>
  <si>
    <t>製品の長寿命化に取り組んでいる。</t>
  </si>
  <si>
    <t>製品の製造過程でのエネルギーの削減に取り組んでいる。</t>
  </si>
  <si>
    <t>リサイクルしやすいよう、素材の種類や製品の部品点数の削減や、ネジの数を減らすことなどにより解体しやすい構造となるよう配慮している。</t>
  </si>
  <si>
    <t>敷地内、壁面、屋上等の緑化を行っている。（大気浄化、地球温暖化防止にも資する。）</t>
  </si>
  <si>
    <t>委託契約等の契約管理に環境配慮が組み込まれている。</t>
  </si>
  <si>
    <r>
      <t>　　ＣＯ</t>
    </r>
    <r>
      <rPr>
        <b/>
        <vertAlign val="subscript"/>
        <sz val="14"/>
        <rFont val="ＭＳ Ｐゴシック"/>
        <family val="3"/>
      </rPr>
      <t>２</t>
    </r>
    <r>
      <rPr>
        <b/>
        <sz val="14"/>
        <rFont val="ＭＳ Ｐゴシック"/>
        <family val="3"/>
      </rPr>
      <t>（二酸化炭素）</t>
    </r>
    <r>
      <rPr>
        <b/>
        <sz val="14"/>
        <rFont val="ＭＳ Ｐゴシック"/>
        <family val="3"/>
      </rPr>
      <t>の排出抑制</t>
    </r>
  </si>
  <si>
    <t>開発環境保全技術やノウハウについて、海外への情報の提供を行っている。</t>
  </si>
  <si>
    <t>技術者の派遣、国内研修の受入等により、技術移転の推進を進めている。</t>
  </si>
  <si>
    <t>②海外の環境保全活動への協力</t>
  </si>
  <si>
    <t>海外における環境対策に資するＮＧＯ活動、緑化等の諸活動に積極的に協力している。</t>
  </si>
  <si>
    <t>③海外活動での環境配慮</t>
  </si>
  <si>
    <t>進出先の従業員、周辺住民等に必要な情報を積極的に提供し、環境配慮に関する企業広報を積極的に行っている。</t>
  </si>
  <si>
    <t>進出先の環境配慮の取り組みに対する本社の支援体制を整備している。</t>
  </si>
  <si>
    <t>進出先国の排出基準、目標等を遵守しているとともに、その基準が日本より緩やかな場合は、日本の基準を適用している。</t>
  </si>
  <si>
    <t>※環境行動計画策定・報告のためのチェックリスト使用方法</t>
  </si>
  <si>
    <t>１．環境行動計画策定時</t>
  </si>
  <si>
    <t>（１）自らの事業内容等をふまえ、取り組もうとする行動項目を選択する。</t>
  </si>
  <si>
    <t>（（取り組み項目の選択）欄のチェックボックスにチェックを入れる。）</t>
  </si>
  <si>
    <t>（２）理由の欄には、必要に応じて取り組む場合や取り組まない場合の理由を記入する。</t>
  </si>
  <si>
    <t>２．環境行動報告書作成時</t>
  </si>
  <si>
    <t>（１）行動計画策定時に選択した取組項目について、自らの取組状況を下記の３段階でチェックする。</t>
  </si>
  <si>
    <t>（「取り組みの評価」左欄に記入）</t>
  </si>
  <si>
    <t>・　実行できた　　　　　　　　　 ・・・・・・・・・・　○</t>
  </si>
  <si>
    <t>・　ある程度実行できた　　　　・・・・・・・・・・　△</t>
  </si>
  <si>
    <t>・　あまり実行できなかった　　・・・・・・・・・・　×</t>
  </si>
  <si>
    <t>（２） （１）の結果を点数化する。（「取り組みの評価」右欄に記入）</t>
  </si>
  <si>
    <t>・　○　　　・・・・・・・・・・　２　点</t>
  </si>
  <si>
    <t>・　△　　　・・・・・・・・・・　１　点</t>
  </si>
  <si>
    <t>・　×　　　・・・・・・・・・・　０　点</t>
  </si>
  <si>
    <t>（３）各項目ごとに想定される環境保全上の効果に関する重要度を評価する。（「効果」欄に記入）</t>
  </si>
  <si>
    <t>《　環境保全上の効果に関する評価（効果）欄　》</t>
  </si>
  <si>
    <t>・　重大な効果があった　　・・・・・・・・・・　３　点</t>
  </si>
  <si>
    <t>・　かなり効果があった　　 ・・・・・・・・・・　２　点</t>
  </si>
  <si>
    <t>・　多少効果があった　　　 ・・・・・・・・・・　１　点</t>
  </si>
  <si>
    <t>（４）　「取り組みの評価」右欄の数値と「効果」欄の数値を掛け算する。（「点数」欄に記入）</t>
  </si>
  <si>
    <t>（５）上記の結果等をもとに、活動結果を自ら点検・評価する。</t>
  </si>
  <si>
    <t>事業所名（　　○○商事　　　）</t>
  </si>
  <si>
    <t>推進担当者（　　　岡山　環太郎　　　　　）</t>
  </si>
  <si>
    <t>Ｓ Ｔ Ｅ Ｐ　Ⅰ （ 主に日常業務の管理に当たっての配慮 ）</t>
  </si>
  <si>
    <t>取り組み
の評価</t>
  </si>
  <si>
    <t>○</t>
  </si>
  <si>
    <t>日常的な運転管理により徹底できた。</t>
  </si>
  <si>
    <t>就業時間前や７時以降、また、不使用時の会議室の空調は切るように気をつけた。</t>
  </si>
  <si>
    <t>△</t>
  </si>
  <si>
    <t>１ヶ月ごとにフィルターの掃除を行うことに決めたが、徹底できなかった。</t>
  </si>
  <si>
    <t>昼休みの消灯、残業時のライン消灯が徹底できた。</t>
  </si>
  <si>
    <t>両面化の徹底により、コピー用紙の購入量を減らすことができた。</t>
  </si>
  <si>
    <t>裏紙使用の励行により、コピー用紙の購入量を減らすことができた。</t>
  </si>
  <si>
    <t>社内メール便等に再利用している。</t>
  </si>
  <si>
    <t>文書の電子ファイル化を進めているが、今年は紙のプリントアウト量を減らすことができなかった。</t>
  </si>
  <si>
    <t>包装材の再利用に努めている。</t>
  </si>
  <si>
    <t>フロアごとに分別ボックスを設置して、資源化物の分別を徹底した。</t>
  </si>
  <si>
    <t>リサイクルトナーの使用により、資源やコストを節減できた。</t>
  </si>
  <si>
    <t>もっと停車中のアイドリングストップを徹底する必要がある。</t>
  </si>
  <si>
    <t>法定点検を必ず実施している。</t>
  </si>
  <si>
    <t>歯磨きのとき水を流しっ放しにしないなど、各自が節水に努めている。</t>
  </si>
  <si>
    <t>コピー用紙、名刺等に再生紙利用を徹底できた。</t>
  </si>
  <si>
    <t>事務用品については、物品担当者ができるだけエコマーク商品を購入するよう留意している。</t>
  </si>
  <si>
    <t xml:space="preserve">
≪　行動結果の自己点検・評価　≫
　まず、社内へ計画内容や取り組み事項を周知徹底することから始めたが、文書回覧や朝礼、環境行動計画や代表的な取り組み事項の掲示により周知を図った。
　最初の頃は、なかなか取り組みが徹底できない様子であったが、社内の環境活動推進担当者を選任することや、コピー機やパソコンなどに節電をうながすシールを貼るなど、目に見える形で表示することで徐々に取り組みが浸透していった。また、社内研修を実施したり、３ヶ月ごとに社員一人ひとりが、チェックリストを利用して取り組みの点検を行ったことも有効であった。
　今後もさらに継続して活動を実施し、温室効果ガス排出量の削減や事業経費の削減に向けて努力していきたい。</t>
  </si>
  <si>
    <t>取組項目</t>
  </si>
  <si>
    <t>○</t>
  </si>
  <si>
    <t>△</t>
  </si>
  <si>
    <t>×</t>
  </si>
  <si>
    <t>　　廃棄物の排出抑制、リサイクル、適正処理</t>
  </si>
  <si>
    <t>　　輸送に伴う環境負荷の低減</t>
  </si>
  <si>
    <t>※チェックリストの印刷設定については、プリンタの機種により、改ページ位置等を調整しなければなら</t>
  </si>
  <si>
    <t>　ない場合がありますので、ご了承ください。</t>
  </si>
  <si>
    <t>※記入例</t>
  </si>
  <si>
    <t>ごみ焼却熱やボイラー等の廃熱を利用できる回収システムを導入している。</t>
  </si>
  <si>
    <r>
      <t>その他、無漂白製品（衣料品等）、水性塗料等</t>
    </r>
    <r>
      <rPr>
        <strike/>
        <sz val="11"/>
        <color indexed="10"/>
        <rFont val="ＭＳ Ｐゴシック"/>
        <family val="3"/>
      </rPr>
      <t>へ</t>
    </r>
    <r>
      <rPr>
        <sz val="11"/>
        <rFont val="ＭＳ Ｐゴシック"/>
        <family val="3"/>
      </rPr>
      <t>の環境への負荷の少ない製品を優先的に購入、使用している。</t>
    </r>
  </si>
  <si>
    <t>進出に当たって、進出先の環境に与える影響の事前評価と、進出後の環境影響の事後評価によるフィードバックを行っている。</t>
  </si>
  <si>
    <t>取組項目</t>
  </si>
  <si>
    <t>　　投資・融資における環境配慮</t>
  </si>
  <si>
    <t>①環境に配慮した投融資</t>
  </si>
  <si>
    <t>投資融資にあたり、環境面から審査を行っている。</t>
  </si>
  <si>
    <t>投資融資対象事業の環境影響評価に関するノウハウを持っている。</t>
  </si>
  <si>
    <t>環境審査担当のスタッフがいる。</t>
  </si>
  <si>
    <t>環境面からの制限業種リストを作成し、融資窓口での制限を徹底するなど、環境上問題のある事業への投融資は制限している。</t>
  </si>
  <si>
    <t>②環境優良事業の支援・育成</t>
  </si>
  <si>
    <t>取組項目</t>
  </si>
  <si>
    <t>　　その他の環境配慮</t>
  </si>
  <si>
    <t>取組数
合計</t>
  </si>
  <si>
    <t>点数
合計</t>
  </si>
  <si>
    <t>取組結果の集計</t>
  </si>
  <si>
    <t>平　均　点
（点数合計／取組数合計）</t>
  </si>
  <si>
    <t>　≪　行動結果の自己点検・評価　≫</t>
  </si>
  <si>
    <t>事業所名（　　　　　　　　　　　　　　　　　　　　　　　　　　　　　　　）</t>
  </si>
  <si>
    <t>取組項目</t>
  </si>
  <si>
    <t>排水に有害物質や有機汚濁物質（生ごみなど）ができるだけ混入しないようにしている。</t>
  </si>
  <si>
    <t>　　省資源、グリーン購入</t>
  </si>
  <si>
    <r>
      <t>製造段階での</t>
    </r>
    <r>
      <rPr>
        <sz val="11"/>
        <rFont val="ＭＳ Ｐゴシック"/>
        <family val="3"/>
      </rPr>
      <t>工程廃棄物及び不良材等の発生抑制に取り組んでいる。</t>
    </r>
  </si>
  <si>
    <t>ばい煙等の測定・監視やばい煙処理設備の点検を定期的に行っている。</t>
  </si>
  <si>
    <t>排水等の測定・監視や排水処理設備の点検を定期的に行っている。</t>
  </si>
  <si>
    <t>社有車を、ハイブリッド車や低燃費車、低排出ガス認定車、電気自動車、圧縮天然ガス自動車等の低公害車への切り替えに取り組んでいる。</t>
  </si>
  <si>
    <t>使用後の製品の容器包装等の回収・リサイクルに取り組んでいる。</t>
  </si>
  <si>
    <r>
      <t>建築物の建築・改築に当たり、環境負荷の少ない建築材の使用、建築材の使用合理化に取り組んでいる。（合板型枠等の木材の使用合理化、高炉セメント、エコセメント、再生素材の積極的使用</t>
    </r>
    <r>
      <rPr>
        <sz val="11"/>
        <rFont val="ＭＳ Ｐゴシック"/>
        <family val="3"/>
      </rPr>
      <t>等）</t>
    </r>
  </si>
  <si>
    <t>　　省資源、グリーン購入</t>
  </si>
  <si>
    <r>
      <t>法規制等の</t>
    </r>
    <r>
      <rPr>
        <sz val="11"/>
        <rFont val="ＭＳ Ｐゴシック"/>
        <family val="3"/>
      </rPr>
      <t>最新情報を常に入手している。</t>
    </r>
  </si>
  <si>
    <t>　　環境ビジネス、技術開発</t>
  </si>
  <si>
    <t>環境管理、環境基金、環境ビジネス、環境汚染リスク管理等に関してコンサルティングを行っている。</t>
  </si>
  <si>
    <t>環境保全に関する公的融資制度の利用を推進している。</t>
  </si>
  <si>
    <r>
      <t>（別紙３）　　</t>
    </r>
    <r>
      <rPr>
        <b/>
        <sz val="14"/>
        <rFont val="ＭＳ Ｐゴシック"/>
        <family val="3"/>
      </rPr>
      <t>　</t>
    </r>
    <r>
      <rPr>
        <b/>
        <sz val="18"/>
        <rFont val="ＭＳ Ｐゴシック"/>
        <family val="3"/>
      </rPr>
      <t>　【　グリーンカンパニー活動　】　環境行動計画策定・報告のためのチェックリスト</t>
    </r>
  </si>
  <si>
    <t>推進担当者（　　　　　　　　　　　　　　　　　　　　　　　　　　　　）</t>
  </si>
  <si>
    <r>
      <t xml:space="preserve">Ｓ Ｔ Ｅ Ｐ　Ⅰ </t>
    </r>
    <r>
      <rPr>
        <b/>
        <sz val="18"/>
        <rFont val="ＭＳ Ｐゴシック"/>
        <family val="3"/>
      </rPr>
      <t>【　主に日常業務の管理に当たっての配慮　】</t>
    </r>
  </si>
  <si>
    <t>取組項目</t>
  </si>
  <si>
    <t>取組項目の選択</t>
  </si>
  <si>
    <t>取り組みの評価</t>
  </si>
  <si>
    <t>効果</t>
  </si>
  <si>
    <t>点数</t>
  </si>
  <si>
    <t>理由等</t>
  </si>
  <si>
    <r>
      <t>　　ＣＯ</t>
    </r>
    <r>
      <rPr>
        <b/>
        <vertAlign val="subscript"/>
        <sz val="14"/>
        <rFont val="ＭＳ Ｐゴシック"/>
        <family val="3"/>
      </rPr>
      <t>２</t>
    </r>
    <r>
      <rPr>
        <b/>
        <sz val="14"/>
        <rFont val="ＭＳ Ｐゴシック"/>
        <family val="3"/>
      </rPr>
      <t>（二酸化炭素）の排出抑制</t>
    </r>
  </si>
  <si>
    <t>空調の適温化（冷房２８℃程度、暖房２０℃程度）を徹底している。</t>
  </si>
  <si>
    <t>○</t>
  </si>
  <si>
    <t>空調を必要な区域・時間に限定して行っている。</t>
  </si>
  <si>
    <t>△</t>
  </si>
  <si>
    <t>空調・冷却設備の保守点検をこまめに行っている。</t>
  </si>
  <si>
    <t>×</t>
  </si>
  <si>
    <t>照明の適正化、昼光の利用、スイッチの適正管理を積極的に行っている。</t>
  </si>
  <si>
    <t>　　廃棄物の排出抑制、リサイクル、適正処理</t>
  </si>
  <si>
    <t>会議資料や事務手続き書類の簡素化に取り組んでいる。</t>
  </si>
  <si>
    <t>両面印刷、両面コピーを徹底している。</t>
  </si>
  <si>
    <t>使用済み用紙の裏紙を利用している。</t>
  </si>
  <si>
    <t>使用済み封筒を再利用している。</t>
  </si>
  <si>
    <t>使い捨て製品（紙コップ、紙皿、使い捨て容器入りの弁当等）の使用や購入を抑制している。</t>
  </si>
  <si>
    <t>リターナブル容器（ビール瓶、一升瓶等）に入った製品を優先的に購入、使用している。</t>
  </si>
  <si>
    <t>再使用又はリサイクルしやすい製品を優先的に購入、使用している。</t>
  </si>
  <si>
    <t>コピー機、パソコン、プリンタ等について、リサイクルしやすい素材を使用しているものを採用している。</t>
  </si>
  <si>
    <t>詰め替え可能な製品の利用や備品の修理などにより、製品等の長期使用を進めている。</t>
  </si>
  <si>
    <t>包装・梱包（段ボール、魚箱等）の削減、再使用に取り組んでいる。</t>
  </si>
  <si>
    <t>紙、金属缶、ガラスびん、プラスチック、電池等について、分別回収ボックスの適正配置などにより、ごみの分別を徹底している。</t>
  </si>
  <si>
    <t>コピー機、プリンタのトナーカートリッジの回収とリサイクルを進めている。</t>
  </si>
  <si>
    <t>包装、梱包等のリサイクルに取り組んでいる。</t>
  </si>
  <si>
    <t>簡易包装の推進、多重包装の見直し、量り売り、ばら売りの推進等により、包装紙、容器、買い物袋、食品トレイ、ラップ等の削減に取り組んでいる。</t>
  </si>
  <si>
    <t>　　輸送に伴う環境負荷の低減</t>
  </si>
  <si>
    <t>シュレッダーの使用を機密文書等に限っている。</t>
  </si>
  <si>
    <t>修理や部品交換が可能で、部品の再利用、素材の再生利用が容易な設計の製品を優先的に購入、使用している。</t>
  </si>
  <si>
    <t>環境コミュニケーションの結果等を記録する仕組みが整えられている。</t>
  </si>
  <si>
    <t>外部の関係者の意見を聴取する窓口を設けている。</t>
  </si>
  <si>
    <t>エコファンドを売り出している。</t>
  </si>
  <si>
    <t>社会的責任投資（ＳＲＩ）が方針として謳われている。</t>
  </si>
  <si>
    <t>金融機関において、省エネ設備、省エネ住宅等への特別融資枠や優遇金利制度がある。</t>
  </si>
  <si>
    <t>食べ残し、食品残渣等の有機物質については可能な限りコンポスト化（たい肥化）し、土壌に還元、利用している。</t>
  </si>
  <si>
    <t>有害廃棄物、医療廃棄物の管理（リストの作成、マニフェスト、適正処理のチェック）に取り組んでいる。</t>
  </si>
  <si>
    <t>有害性のおそれのある化学物質の表示を徹底している。</t>
  </si>
  <si>
    <t>ＰＲＴＲ（化学物質排出移動量届出制度）に取り組んでいる。</t>
  </si>
  <si>
    <t>消耗品の回収箱等を店頭に設置する等、その回収・リサイクルに取り組んでいる。</t>
  </si>
  <si>
    <t>外部から製品の環境負荷に関するデータの提供の依頼があった場合、協力している。</t>
  </si>
  <si>
    <t>エコマーク及び自ら制定したマークや宣言を製品やパンフレット等に表示している。</t>
  </si>
  <si>
    <t>通い箱（繰り返し使用する梱包材）を利用している。</t>
  </si>
  <si>
    <t>排気ガス・騒音のレベルを抑えるため、適正な車両整備を行っている。</t>
  </si>
  <si>
    <t>　　水使用に当たっての環境配慮</t>
  </si>
  <si>
    <t>水を流しっ放しにしない、水流を必要最小限にする等、各自が節水を日常的に励行している。</t>
  </si>
  <si>
    <t>コピー用紙、コンピュータ用紙、伝票・付箋、印刷物・パンフレット、トイレットペーパー、名刺、その他の紙について、再生紙または未利用繊維への転換を進めている。</t>
  </si>
  <si>
    <t>エコマーク商品を優先的に購入している。</t>
  </si>
  <si>
    <t>再生材料から作られた製品を優先的に購入、使用している。</t>
  </si>
  <si>
    <r>
      <t xml:space="preserve">Ｓ Ｔ Ｅ Ｐ　Ⅱ </t>
    </r>
    <r>
      <rPr>
        <b/>
        <sz val="18"/>
        <rFont val="ＭＳ Ｐゴシック"/>
        <family val="3"/>
      </rPr>
      <t>【　設備改善等や業種等に依存する取り組み　】</t>
    </r>
  </si>
  <si>
    <t>取組項目</t>
  </si>
  <si>
    <r>
      <t>　　ＣＯ</t>
    </r>
    <r>
      <rPr>
        <b/>
        <vertAlign val="subscript"/>
        <sz val="14"/>
        <rFont val="ＭＳ Ｐゴシック"/>
        <family val="3"/>
      </rPr>
      <t>２</t>
    </r>
    <r>
      <rPr>
        <b/>
        <sz val="14"/>
        <rFont val="ＭＳ Ｐゴシック"/>
        <family val="3"/>
      </rPr>
      <t>（二酸化炭素）、ＮＯ</t>
    </r>
    <r>
      <rPr>
        <b/>
        <vertAlign val="subscript"/>
        <sz val="14"/>
        <rFont val="ＭＳ Ｐゴシック"/>
        <family val="3"/>
      </rPr>
      <t>Ｘ</t>
    </r>
    <r>
      <rPr>
        <b/>
        <sz val="14"/>
        <rFont val="ＭＳ Ｐゴシック"/>
        <family val="3"/>
      </rPr>
      <t>（窒素酸化物）等の排出抑制</t>
    </r>
  </si>
  <si>
    <t>①環境負荷の少ない燃料の使用</t>
  </si>
  <si>
    <t>②日常業務の管理に当たっての配慮</t>
  </si>
  <si>
    <t>エレベーターの適正使用を徹底している。</t>
  </si>
  <si>
    <t>③省エネルギー型の設備・機器の使用</t>
  </si>
  <si>
    <t>二重窓、複層ガラスの設置等により建物の断熱性能を向上させている。</t>
  </si>
  <si>
    <t>日射の室内への導入、床や壁面での蓄熱、通風の活用などにより、太陽エネルギーを自然なかたちで使っている。</t>
  </si>
  <si>
    <t>省エネルギー型空調設備を積極的に導入している。</t>
  </si>
  <si>
    <t>コピー機、パソコン、プリンタなどのＯＡ機器についてエネルギー効率をチェックし、エネルギー効率の高い機器を積極的に導入している。</t>
  </si>
  <si>
    <t>エレベーターの省エネシステム（運転の高度制御、夜間等の部分的停止など）を導入している。</t>
  </si>
  <si>
    <t>④生産プロセスの管理に当たっての配慮</t>
  </si>
  <si>
    <t>ボイラー等において、低空気比運転等の熱管理を徹底している。</t>
  </si>
  <si>
    <t>ボイラー等の廃熱の利用を行っている。</t>
  </si>
  <si>
    <t>インバータ等によるモータの回転数制御を実施している。</t>
  </si>
  <si>
    <t>電力不要時の負荷遮断、変圧器の遮断を行っている。</t>
  </si>
  <si>
    <t>　　廃棄物の排出抑制、リサイクル、適正処理</t>
  </si>
  <si>
    <t>①廃棄物の発生そのものを抑える取り組み</t>
  </si>
  <si>
    <t>②オフィス等におけるリサイクルの促進</t>
  </si>
  <si>
    <t>回収した資源ごみがリサイクルされるよう確認している。</t>
  </si>
  <si>
    <t>③出荷・販売等に際しての梱包等に関する配慮</t>
  </si>
  <si>
    <t>詰め替え式の容器・製品の販売促進に取り組んでいる。</t>
  </si>
  <si>
    <t>リターナブル容器入りの製品の販売促進に取り組んでいる。</t>
  </si>
  <si>
    <t>紙パック、食品トレイ、アルミ缶、スチール缶、ペットボトル等の店頭回収・リサイクルに取り組んでいる。</t>
  </si>
  <si>
    <t>④生産工程における取り組み</t>
  </si>
  <si>
    <t>工程から発生する金属屑、紙屑、廃液などの回収・再利用のための設備を設置し、活用している。</t>
  </si>
  <si>
    <t>⑤産業廃棄物等の適正処理</t>
  </si>
  <si>
    <t>廃棄物管理票（マニフェスト）をもとに廃棄物の適正な処理を確認している。</t>
  </si>
  <si>
    <t>廃棄物の最終処分先を定期的に、直接、チェックしている。</t>
  </si>
  <si>
    <t>廃棄物焼却の際、塩化ビニルなど焼却に適さない物が混入しないよう徹底するとともに、ばい煙の処理、近隣環境への配慮等を行っている。</t>
  </si>
  <si>
    <t>取組項目</t>
  </si>
  <si>
    <t>　　大気汚染、水質汚濁等の防止</t>
  </si>
  <si>
    <t>①大気汚染物質排出量の削減</t>
  </si>
  <si>
    <t>日常の管理における大気汚染防止への配慮（燃焼管理等）を行っている。</t>
  </si>
  <si>
    <t>大気汚染について、法令による基準より厳しい自主管理基準を設定し、その達成に努めている。</t>
  </si>
  <si>
    <t>事故や災害の際の汚染防止対策のための準備を行っている。</t>
  </si>
  <si>
    <t>②水質汚濁物質排出量の削減</t>
  </si>
  <si>
    <t>水質汚濁の少ないプロセス・機器（廃液の回収・再利用など）を採用している。</t>
  </si>
  <si>
    <t>合併処理浄化槽などの水処理装置を適切に設置している。</t>
  </si>
  <si>
    <t>研究排水等の処理にクローズドシステムを採用している。</t>
  </si>
  <si>
    <t>水質汚濁等について、法令による基準より厳しい自主管理基準を設定し、その達成に努めている。</t>
  </si>
  <si>
    <t>③悪臭、騒音、振動等の防止</t>
  </si>
  <si>
    <t>悪臭防止のため、排出口の位置等の配慮を行っている。</t>
  </si>
  <si>
    <t>低騒音型機器の使用、防音、防振設備の設置・管理等により騒音・振動を防止するとともに、日常的な測定・監視を実施している。</t>
  </si>
  <si>
    <t>取組項目</t>
  </si>
  <si>
    <r>
      <t>大気汚染の少ないプロセス・機器（低ＮＯ</t>
    </r>
    <r>
      <rPr>
        <vertAlign val="subscript"/>
        <sz val="11"/>
        <rFont val="ＭＳ Ｐゴシック"/>
        <family val="3"/>
      </rPr>
      <t>Ｘ</t>
    </r>
    <r>
      <rPr>
        <sz val="11"/>
        <rFont val="ＭＳ Ｐゴシック"/>
        <family val="3"/>
      </rPr>
      <t>燃焼機器など）を採用している。</t>
    </r>
  </si>
  <si>
    <t>排水が閉鎖性水域（湖、内湾など）に流入する場合は、窒素・りんの除去対策を講じている。</t>
  </si>
  <si>
    <t>　　輸送に伴う環境負荷の低減</t>
  </si>
  <si>
    <t>①自動車の購入・選択に当たっての配慮</t>
  </si>
  <si>
    <t>自動車の購入の際、排ガスのレベル、燃費、リサイクル素材の使用等を考慮している。</t>
  </si>
  <si>
    <t>最新の排ガス規制や騒音規制に適合した車への代替を進めている。</t>
  </si>
  <si>
    <t>②モーダルシフト（自動車輸送から鉄道、海運へのシフト）の推進</t>
  </si>
  <si>
    <t>鉄道・海運を積極的に利用している。</t>
  </si>
  <si>
    <t>③輸送の合理化・輸送方法の工夫</t>
  </si>
  <si>
    <t>最大積載量に見合った輸送単位の設定を行っている。</t>
  </si>
  <si>
    <t>共同輸配送、帰り荷の確保に取り組んでいる。</t>
  </si>
  <si>
    <t>発注・輸送の計画化・平準化、行き過ぎた少量・多頻度輸送やジャスト・イン・タイムサービスの見直しを行っている。</t>
  </si>
  <si>
    <t>　　生物多様性の保全のための取り組み</t>
  </si>
  <si>
    <t>原材料の生産や採掘が、現地の生物多様性に悪影響を与えるものでないか等についての情報を得ている。</t>
  </si>
  <si>
    <t>調達する原材料について、認証品(森林認証、漁業認証等)の活用を指向している。</t>
  </si>
  <si>
    <t>事業活動が生物多様性に与える影響を公表している。</t>
  </si>
  <si>
    <t>事業所周辺の環境や生き物の保全活動(生息地の整備等)を通し、事業活動を行う地域への配慮を行っている。</t>
  </si>
  <si>
    <t>③温室効果ガス（ＨＦＣ、ＰＦＣ、ＳＦ６、NF３）の排出抑制</t>
  </si>
  <si>
    <t>製造工程において、ＨＦＣ、ＰＦＣ、ＳＦ６、ＮＦ３をどれだけ使用し、漏出しているか把握している。</t>
  </si>
  <si>
    <t>製造工程において使用するＨＦＣ、ＰＦＣ、ＳＦ６、ＮＦ３の回収処理に取り組んでいる。</t>
  </si>
  <si>
    <t>製造工程において、可能な範囲でＨＦＣ、ＰＦＣ、ＳＦ６、ＮＦ３をその他の物質に代替している。</t>
  </si>
  <si>
    <t>ＨＦＣ、ＰＦＣ、ＳＦ６、ＮＦ３を使用しない製造工程に変換している。</t>
  </si>
  <si>
    <t>製品購入の際には、できるだけＨＦＣ、ＰＦＣ、ＳＦ６、ＮＦ３を使用していない製品を選ぶように配慮している。</t>
  </si>
  <si>
    <t>ＨＦＣ、ＰＦＣ、ＳＦ６、ＮＦ３を使用している製品を廃棄する際の回収に取り組んでいる。</t>
  </si>
  <si>
    <t>地域の野生生物保護活動への参加や支援を行っている。</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</si>
</sst>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0%"/>
    <numFmt numFmtId="181" formatCode="0.000%"/>
    <numFmt numFmtId="182" formatCode="#,##0.0;[Red]\-#,##0.0"/>
    <numFmt numFmtId="183" formatCode="#,##0.00_ ;[Red]\-#,##0.00\ "/>
    <numFmt numFmtId="184" formatCode="0.0000"/>
    <numFmt numFmtId="185" formatCode="0.000"/>
    <numFmt numFmtId="186" formatCode="#\ &quot;ま&quot;&quot;で&quot;"/>
    <numFmt numFmtId="187" formatCode="0.0"/>
    <numFmt numFmtId="188" formatCode="#,##0.000;[Red]\-#,##0.000"/>
    <numFmt numFmtId="189" formatCode="#,##0.0000;[Red]\-#,##0.0000"/>
    <numFmt numFmtId="190" formatCode="#,##0.00000;[Red]\-#,##0.00000"/>
    <numFmt numFmtId="191" formatCode="#,##0.00000000000_ ;[Red]\-#,##0.00000000000\ "/>
    <numFmt numFmtId="192" formatCode="#,##0.000000000000_ ;[Red]\-#,##0.000000000000\ "/>
    <numFmt numFmtId="193" formatCode="#,##0.0000000000_ ;[Red]\-#,##0.0000000000\ "/>
    <numFmt numFmtId="194" formatCode="#,##0.000000000_ ;[Red]\-#,##0.000000000\ "/>
    <numFmt numFmtId="195" formatCode="#,##0.00000000_ ;[Red]\-#,##0.00000000\ "/>
    <numFmt numFmtId="196" formatCode="#,##0.0000000_ ;[Red]\-#,##0.0000000\ "/>
    <numFmt numFmtId="197" formatCode="#,##0.000000_ ;[Red]\-#,##0.000000\ "/>
    <numFmt numFmtId="198" formatCode="#,##0.00000_ ;[Red]\-#,##0.00000\ "/>
    <numFmt numFmtId="199" formatCode="#,##0.0000_ ;[Red]\-#,##0.0000\ "/>
    <numFmt numFmtId="200" formatCode="#,##0.000_ ;[Red]\-#,##0.000\ "/>
    <numFmt numFmtId="201" formatCode="0.0000%"/>
    <numFmt numFmtId="202" formatCode="0.00000%"/>
    <numFmt numFmtId="203" formatCode="0.000000%"/>
    <numFmt numFmtId="204" formatCode="0.0000000%"/>
    <numFmt numFmtId="205" formatCode="0.00000000%"/>
    <numFmt numFmtId="206" formatCode="0.000_);[Red]\(0.000\)"/>
    <numFmt numFmtId="207" formatCode="#,##0.000_);[Red]\(#,##0.000\)"/>
    <numFmt numFmtId="208" formatCode="#,##0.0000_);[Red]\(#,##0.0000\)"/>
    <numFmt numFmtId="209" formatCode="0.00_);[Red]\(0.00\)"/>
    <numFmt numFmtId="210" formatCode="0.0_ "/>
    <numFmt numFmtId="211" formatCode="##&quot;年度&quot;"/>
    <numFmt numFmtId="212" formatCode="0.00000"/>
    <numFmt numFmtId="213" formatCode="0%&quot;枚数&quot;"/>
    <numFmt numFmtId="214" formatCode="0%\:&quot;枚数&quot;"/>
    <numFmt numFmtId="215" formatCode="#,##0.00_ "/>
    <numFmt numFmtId="216" formatCode="#,##0.000_ "/>
    <numFmt numFmtId="217" formatCode="#,##0.000"/>
    <numFmt numFmtId="218" formatCode="m/d"/>
    <numFmt numFmtId="219" formatCode="0.00_ "/>
    <numFmt numFmtId="220" formatCode="0.000_ "/>
    <numFmt numFmtId="221" formatCode="0.000000000"/>
    <numFmt numFmtId="222" formatCode="0.0000000000"/>
    <numFmt numFmtId="223" formatCode="0.00000000000"/>
    <numFmt numFmtId="224" formatCode="0.00000000"/>
    <numFmt numFmtId="225" formatCode="0.0000000"/>
    <numFmt numFmtId="226" formatCode="0.000000"/>
    <numFmt numFmtId="227" formatCode="#,##0_);[Red]\(#,##0\)"/>
    <numFmt numFmtId="228" formatCode="#,##0.00_);[Red]\(#,##0.00\)"/>
    <numFmt numFmtId="229" formatCode="&quot;平成&quot;General&quot;年度&quot;"/>
    <numFmt numFmtId="230" formatCode="m&quot;月&quot;"/>
    <numFmt numFmtId="231" formatCode="#,###"/>
    <numFmt numFmtId="232" formatCode="0_);[Red]\(0\)"/>
    <numFmt numFmtId="233" formatCode="0.0;[Red]0.0"/>
  </numFmts>
  <fonts count="57">
    <font>
      <sz val="11"/>
      <name val="ＭＳ Ｐゴシック"/>
      <family val="3"/>
    </font>
    <font>
      <u val="single"/>
      <sz val="11"/>
      <color indexed="12"/>
      <name val="ＭＳ Ｐゴシック"/>
      <family val="3"/>
    </font>
    <font>
      <b/>
      <sz val="11"/>
      <name val="ＭＳ Ｐゴシック"/>
      <family val="3"/>
    </font>
    <font>
      <u val="single"/>
      <sz val="11"/>
      <color indexed="36"/>
      <name val="ＭＳ Ｐゴシック"/>
      <family val="3"/>
    </font>
    <font>
      <sz val="6"/>
      <name val="ＭＳ Ｐゴシック"/>
      <family val="3"/>
    </font>
    <font>
      <sz val="14"/>
      <name val="ＭＳ Ｐゴシック"/>
      <family val="3"/>
    </font>
    <font>
      <sz val="12"/>
      <name val="ＭＳ Ｐゴシック"/>
      <family val="3"/>
    </font>
    <font>
      <b/>
      <sz val="18"/>
      <name val="ＭＳ Ｐゴシック"/>
      <family val="3"/>
    </font>
    <font>
      <b/>
      <sz val="22"/>
      <name val="ＭＳ Ｐゴシック"/>
      <family val="3"/>
    </font>
    <font>
      <sz val="10"/>
      <name val="ＭＳ Ｐゴシック"/>
      <family val="3"/>
    </font>
    <font>
      <sz val="9"/>
      <name val="ＭＳ Ｐゴシック"/>
      <family val="3"/>
    </font>
    <font>
      <b/>
      <vertAlign val="subscript"/>
      <sz val="14"/>
      <name val="ＭＳ Ｐゴシック"/>
      <family val="3"/>
    </font>
    <font>
      <b/>
      <sz val="14"/>
      <name val="ＭＳ Ｐゴシック"/>
      <family val="3"/>
    </font>
    <font>
      <strike/>
      <sz val="11"/>
      <name val="ＭＳ Ｐゴシック"/>
      <family val="3"/>
    </font>
    <font>
      <sz val="9"/>
      <name val="MS UI Gothic"/>
      <family val="3"/>
    </font>
    <font>
      <i/>
      <sz val="11"/>
      <name val="ＭＳ Ｐゴシック"/>
      <family val="3"/>
    </font>
    <font>
      <b/>
      <sz val="16"/>
      <name val="ＭＳ Ｐゴシック"/>
      <family val="3"/>
    </font>
    <font>
      <b/>
      <sz val="12"/>
      <name val="ＭＳ Ｐゴシック"/>
      <family val="3"/>
    </font>
    <font>
      <sz val="20"/>
      <name val="ＭＳ Ｐゴシック"/>
      <family val="3"/>
    </font>
    <font>
      <sz val="16"/>
      <name val="ＭＳ Ｐゴシック"/>
      <family val="3"/>
    </font>
    <font>
      <sz val="34"/>
      <name val="ＭＳ Ｐゴシック"/>
      <family val="3"/>
    </font>
    <font>
      <vertAlign val="subscript"/>
      <sz val="11"/>
      <name val="ＭＳ Ｐゴシック"/>
      <family val="3"/>
    </font>
    <font>
      <strike/>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double"/>
      <top style="medium"/>
      <bottom style="thin"/>
    </border>
    <border>
      <left style="thin"/>
      <right style="thin"/>
      <top>
        <color indexed="63"/>
      </top>
      <bottom style="thin"/>
    </border>
    <border>
      <left style="medium"/>
      <right style="double"/>
      <top style="thin"/>
      <bottom style="thin"/>
    </border>
    <border>
      <left style="medium"/>
      <right style="double"/>
      <top style="thin"/>
      <bottom style="medium"/>
    </border>
    <border>
      <left style="medium"/>
      <right style="double"/>
      <top>
        <color indexed="63"/>
      </top>
      <bottom>
        <color indexed="63"/>
      </bottom>
    </border>
    <border>
      <left style="medium"/>
      <right style="double"/>
      <top style="thin"/>
      <bottom>
        <color indexed="63"/>
      </bottom>
    </border>
    <border>
      <left style="medium"/>
      <right style="medium"/>
      <top>
        <color indexed="63"/>
      </top>
      <bottom>
        <color indexed="63"/>
      </bottom>
    </border>
    <border>
      <left style="medium"/>
      <right style="double"/>
      <top>
        <color indexed="63"/>
      </top>
      <bottom style="thin"/>
    </border>
    <border>
      <left style="medium"/>
      <right>
        <color indexed="63"/>
      </right>
      <top>
        <color indexed="63"/>
      </top>
      <bottom style="medium"/>
    </border>
    <border>
      <left style="thin"/>
      <right style="thin"/>
      <top style="thin"/>
      <bottom style="medium"/>
    </border>
    <border>
      <left>
        <color indexed="63"/>
      </left>
      <right style="medium"/>
      <top>
        <color indexed="63"/>
      </top>
      <bottom>
        <color indexed="63"/>
      </bottom>
    </border>
    <border>
      <left style="thin"/>
      <right style="thin"/>
      <top style="medium"/>
      <bottom style="medium"/>
    </border>
    <border>
      <left style="medium"/>
      <right style="thin"/>
      <top style="thin"/>
      <bottom style="thin"/>
    </border>
    <border>
      <left style="medium"/>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color indexed="63"/>
      </left>
      <right style="double"/>
      <top style="thin"/>
      <bottom style="thin"/>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style="thin"/>
      <right style="thin"/>
      <top>
        <color indexed="63"/>
      </top>
      <bottom style="medium"/>
    </border>
    <border>
      <left style="medium"/>
      <right style="medium"/>
      <top>
        <color indexed="63"/>
      </top>
      <bottom style="medium"/>
    </border>
    <border>
      <left style="medium"/>
      <right style="double"/>
      <top style="medium"/>
      <bottom style="medium"/>
    </border>
    <border>
      <left>
        <color indexed="63"/>
      </left>
      <right>
        <color indexed="63"/>
      </right>
      <top>
        <color indexed="63"/>
      </top>
      <bottom style="medium"/>
    </border>
    <border>
      <left style="medium"/>
      <right style="double"/>
      <top>
        <color indexed="63"/>
      </top>
      <bottom style="medium"/>
    </border>
    <border>
      <left style="thin"/>
      <right>
        <color indexed="63"/>
      </right>
      <top style="medium"/>
      <bottom>
        <color indexed="63"/>
      </bottom>
    </border>
    <border>
      <left>
        <color indexed="63"/>
      </left>
      <right style="thin"/>
      <top style="medium"/>
      <bottom style="medium"/>
    </border>
    <border>
      <left style="medium"/>
      <right style="medium"/>
      <top style="medium"/>
      <bottom style="medium"/>
    </border>
    <border>
      <left>
        <color indexed="63"/>
      </left>
      <right style="medium"/>
      <top>
        <color indexed="63"/>
      </top>
      <bottom style="medium"/>
    </border>
    <border>
      <left style="dashDotDot"/>
      <right style="dashDotDot"/>
      <top style="dashDotDot"/>
      <bottom>
        <color indexed="63"/>
      </bottom>
    </border>
    <border>
      <left style="dashDotDot"/>
      <right style="dashDotDot"/>
      <top>
        <color indexed="63"/>
      </top>
      <bottom>
        <color indexed="63"/>
      </bottom>
    </border>
    <border>
      <left style="dashDotDot"/>
      <right style="dashDotDot"/>
      <top>
        <color indexed="63"/>
      </top>
      <bottom style="dashDotDot"/>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medium"/>
      <right style="thin"/>
      <top style="medium"/>
      <bottom>
        <color indexed="63"/>
      </bottom>
    </border>
    <border>
      <left style="medium"/>
      <right style="thin"/>
      <top style="thin"/>
      <bottom style="medium"/>
    </border>
    <border>
      <left>
        <color indexed="63"/>
      </left>
      <right style="thin"/>
      <top>
        <color indexed="63"/>
      </top>
      <bottom style="thin"/>
    </border>
    <border>
      <left style="thin"/>
      <right style="dotted"/>
      <top style="medium"/>
      <bottom>
        <color indexed="63"/>
      </bottom>
    </border>
    <border>
      <left style="thin"/>
      <right style="medium"/>
      <top>
        <color indexed="63"/>
      </top>
      <bottom style="thin"/>
    </border>
    <border>
      <left>
        <color indexed="63"/>
      </left>
      <right style="thin"/>
      <top style="thin"/>
      <bottom style="thin"/>
    </border>
    <border>
      <left style="thin"/>
      <right style="dotted"/>
      <top style="thin"/>
      <bottom style="thin"/>
    </border>
    <border>
      <left style="thin"/>
      <right style="medium"/>
      <top style="thin"/>
      <bottom style="thin"/>
    </border>
    <border>
      <left style="thin"/>
      <right style="dotted"/>
      <top>
        <color indexed="63"/>
      </top>
      <bottom style="thin"/>
    </border>
    <border>
      <left style="thin"/>
      <right style="dotted"/>
      <top>
        <color indexed="63"/>
      </top>
      <bottom style="medium"/>
    </border>
    <border>
      <left>
        <color indexed="63"/>
      </left>
      <right style="thin"/>
      <top>
        <color indexed="63"/>
      </top>
      <bottom>
        <color indexed="63"/>
      </bottom>
    </border>
    <border>
      <left style="double"/>
      <right style="thin"/>
      <top>
        <color indexed="63"/>
      </top>
      <bottom style="thin"/>
    </border>
    <border>
      <left style="thin"/>
      <right style="medium"/>
      <top style="thin"/>
      <bottom>
        <color indexed="63"/>
      </bottom>
    </border>
    <border>
      <left style="double"/>
      <right style="thin"/>
      <top style="thin"/>
      <bottom style="thin"/>
    </border>
    <border>
      <left>
        <color indexed="63"/>
      </left>
      <right style="thin"/>
      <top style="thin"/>
      <bottom>
        <color indexed="63"/>
      </bottom>
    </border>
    <border>
      <left style="double"/>
      <right style="thin"/>
      <top style="thin"/>
      <bottom style="medium"/>
    </border>
    <border>
      <left style="thin"/>
      <right style="medium"/>
      <top style="thin"/>
      <bottom style="medium"/>
    </border>
    <border>
      <left style="thin"/>
      <right style="dotted"/>
      <top style="thin"/>
      <bottom style="medium"/>
    </border>
    <border>
      <left>
        <color indexed="63"/>
      </left>
      <right style="thin"/>
      <top style="thin"/>
      <bottom style="medium"/>
    </border>
    <border>
      <left style="thin"/>
      <right style="dotted"/>
      <top style="medium"/>
      <bottom style="medium"/>
    </border>
    <border>
      <left style="thin"/>
      <right style="thin"/>
      <top style="medium"/>
      <bottom style="thin"/>
    </border>
    <border>
      <left style="thin"/>
      <right style="medium"/>
      <top style="medium"/>
      <bottom style="thin"/>
    </border>
    <border>
      <left style="double"/>
      <right style="thin"/>
      <top style="thin"/>
      <bottom>
        <color indexed="63"/>
      </bottom>
    </border>
    <border>
      <left style="double"/>
      <right style="thin"/>
      <top>
        <color indexed="63"/>
      </top>
      <bottom>
        <color indexed="63"/>
      </bottom>
    </border>
    <border>
      <left style="thin"/>
      <right style="medium"/>
      <top>
        <color indexed="63"/>
      </top>
      <bottom>
        <color indexed="63"/>
      </bottom>
    </border>
    <border>
      <left style="thin"/>
      <right style="dotted"/>
      <top style="thin"/>
      <bottom>
        <color indexed="63"/>
      </bottom>
    </border>
    <border>
      <left>
        <color indexed="63"/>
      </left>
      <right style="thin"/>
      <top>
        <color indexed="63"/>
      </top>
      <bottom style="medium"/>
    </border>
    <border>
      <left style="double"/>
      <right style="thin"/>
      <top style="medium"/>
      <bottom style="medium"/>
    </border>
    <border>
      <left style="thin"/>
      <right style="medium"/>
      <top style="medium"/>
      <bottom style="medium"/>
    </border>
    <border>
      <left style="thin"/>
      <right style="medium"/>
      <top>
        <color indexed="63"/>
      </top>
      <bottom style="medium"/>
    </border>
    <border>
      <left style="thin"/>
      <right style="dotted"/>
      <top style="medium"/>
      <bottom style="thin"/>
    </border>
    <border>
      <left>
        <color indexed="63"/>
      </left>
      <right style="thin"/>
      <top style="medium"/>
      <bottom style="thin"/>
    </border>
    <border>
      <left style="thin"/>
      <right style="dotted"/>
      <top>
        <color indexed="63"/>
      </top>
      <bottom>
        <color indexed="63"/>
      </bottom>
    </border>
    <border>
      <left style="medium"/>
      <right style="double"/>
      <top style="medium"/>
      <bottom>
        <color indexed="63"/>
      </bottom>
    </border>
    <border>
      <left style="double"/>
      <right style="thin"/>
      <top style="medium"/>
      <bottom style="thin"/>
    </border>
    <border>
      <left style="dotted"/>
      <right style="thin"/>
      <top style="thin"/>
      <bottom style="medium"/>
    </border>
    <border>
      <left style="thin"/>
      <right>
        <color indexed="63"/>
      </right>
      <top>
        <color indexed="63"/>
      </top>
      <bottom style="thin"/>
    </border>
    <border diagonalUp="1">
      <left style="thin"/>
      <right>
        <color indexed="63"/>
      </right>
      <top style="medium"/>
      <bottom style="medium"/>
      <diagonal style="thin"/>
    </border>
    <border diagonalUp="1">
      <left>
        <color indexed="63"/>
      </left>
      <right style="thin"/>
      <top style="medium"/>
      <bottom style="medium"/>
      <diagonal style="thin"/>
    </border>
    <border diagonalUp="1">
      <left style="medium"/>
      <right>
        <color indexed="63"/>
      </right>
      <top style="medium"/>
      <bottom style="medium"/>
      <diagonal style="thin"/>
    </border>
    <border diagonalUp="1">
      <left>
        <color indexed="63"/>
      </left>
      <right style="double"/>
      <top style="medium"/>
      <bottom style="medium"/>
      <diagonal style="thin"/>
    </border>
    <border>
      <left>
        <color indexed="63"/>
      </left>
      <right style="double"/>
      <top style="medium"/>
      <bottom style="medium"/>
    </border>
    <border>
      <left style="thin"/>
      <right>
        <color indexed="63"/>
      </right>
      <top style="medium"/>
      <bottom style="medium"/>
    </border>
  </borders>
  <cellStyleXfs count="63">
    <xf numFmtId="0" fontId="0" fillId="0" borderId="0">
      <alignment/>
      <protection/>
    </xf>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223">
    <xf numFmtId="0" fontId="0" fillId="0" borderId="0" xfId="0" applyAlignment="1">
      <alignment/>
    </xf>
    <xf numFmtId="0" fontId="5" fillId="0" borderId="0" xfId="0" applyFont="1" applyFill="1" applyAlignment="1" applyProtection="1">
      <alignment vertical="center" wrapText="1"/>
      <protection/>
    </xf>
    <xf numFmtId="0" fontId="5" fillId="0" borderId="0" xfId="0" applyFont="1" applyAlignment="1">
      <alignment/>
    </xf>
    <xf numFmtId="0" fontId="0" fillId="0" borderId="0" xfId="0" applyAlignment="1">
      <alignment wrapText="1"/>
    </xf>
    <xf numFmtId="0" fontId="5" fillId="0" borderId="0" xfId="0" applyFont="1" applyFill="1" applyAlignment="1" applyProtection="1">
      <alignment vertical="center"/>
      <protection locked="0"/>
    </xf>
    <xf numFmtId="0" fontId="0" fillId="0" borderId="0" xfId="0" applyFill="1" applyAlignment="1" applyProtection="1">
      <alignment vertical="center"/>
      <protection/>
    </xf>
    <xf numFmtId="0" fontId="6" fillId="0" borderId="0" xfId="0" applyFont="1" applyFill="1" applyAlignment="1" applyProtection="1">
      <alignment vertical="center" wrapText="1"/>
      <protection locked="0"/>
    </xf>
    <xf numFmtId="0" fontId="0" fillId="0" borderId="0" xfId="0" applyFill="1" applyAlignment="1" applyProtection="1">
      <alignment horizontal="center" vertical="center"/>
      <protection/>
    </xf>
    <xf numFmtId="0" fontId="0" fillId="0" borderId="0" xfId="0" applyFill="1" applyAlignment="1" applyProtection="1">
      <alignment/>
      <protection/>
    </xf>
    <xf numFmtId="0" fontId="5" fillId="0" borderId="0" xfId="0" applyFont="1" applyFill="1" applyAlignment="1" applyProtection="1">
      <alignment vertical="center"/>
      <protection/>
    </xf>
    <xf numFmtId="0" fontId="0" fillId="0" borderId="0" xfId="0" applyFill="1" applyAlignment="1" applyProtection="1">
      <alignment horizontal="center" vertical="center"/>
      <protection locked="0"/>
    </xf>
    <xf numFmtId="0" fontId="8" fillId="0" borderId="0" xfId="0" applyFont="1" applyFill="1" applyBorder="1" applyAlignment="1" applyProtection="1">
      <alignment vertical="center"/>
      <protection/>
    </xf>
    <xf numFmtId="0" fontId="0" fillId="0" borderId="0" xfId="0" applyFill="1" applyAlignment="1" applyProtection="1">
      <alignment vertical="top" wrapText="1"/>
      <protection/>
    </xf>
    <xf numFmtId="0" fontId="0" fillId="0" borderId="0" xfId="0" applyFill="1" applyBorder="1" applyAlignment="1" applyProtection="1">
      <alignment horizontal="center" vertical="center" wrapText="1"/>
      <protection/>
    </xf>
    <xf numFmtId="0" fontId="9" fillId="0" borderId="0" xfId="0" applyFont="1" applyFill="1" applyBorder="1" applyAlignment="1" applyProtection="1">
      <alignment vertical="center" wrapText="1"/>
      <protection/>
    </xf>
    <xf numFmtId="0" fontId="0" fillId="0" borderId="0" xfId="0" applyFill="1" applyAlignment="1" applyProtection="1">
      <alignment horizontal="center" vertical="center" wrapText="1"/>
      <protection/>
    </xf>
    <xf numFmtId="0" fontId="6" fillId="0" borderId="0" xfId="0" applyFont="1" applyFill="1" applyBorder="1" applyAlignment="1" applyProtection="1">
      <alignment horizontal="left" vertical="center" indent="1"/>
      <protection locked="0"/>
    </xf>
    <xf numFmtId="0" fontId="9" fillId="0" borderId="0" xfId="0" applyFont="1" applyFill="1" applyAlignment="1" applyProtection="1">
      <alignment vertical="center" wrapText="1"/>
      <protection/>
    </xf>
    <xf numFmtId="0" fontId="0" fillId="0" borderId="10" xfId="0" applyFill="1" applyBorder="1" applyAlignment="1" applyProtection="1">
      <alignment horizontal="center" vertical="top" wrapText="1"/>
      <protection/>
    </xf>
    <xf numFmtId="0" fontId="6" fillId="0" borderId="11" xfId="0" applyFont="1" applyFill="1" applyBorder="1" applyAlignment="1" applyProtection="1">
      <alignment horizontal="center" vertical="center" wrapText="1"/>
      <protection/>
    </xf>
    <xf numFmtId="0" fontId="10" fillId="0" borderId="12"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0" fillId="0" borderId="0" xfId="0" applyFill="1" applyAlignment="1" applyProtection="1">
      <alignment horizontal="center" vertical="top" wrapText="1"/>
      <protection/>
    </xf>
    <xf numFmtId="0" fontId="0" fillId="0" borderId="14" xfId="0" applyFill="1" applyBorder="1" applyAlignment="1" applyProtection="1">
      <alignment vertical="top" wrapText="1"/>
      <protection/>
    </xf>
    <xf numFmtId="0" fontId="12" fillId="0" borderId="15" xfId="0" applyFont="1" applyFill="1" applyBorder="1" applyAlignment="1" applyProtection="1">
      <alignment/>
      <protection/>
    </xf>
    <xf numFmtId="0" fontId="0" fillId="0" borderId="16" xfId="0" applyFill="1" applyBorder="1" applyAlignment="1" applyProtection="1">
      <alignment horizontal="center" vertical="center" wrapText="1"/>
      <protection/>
    </xf>
    <xf numFmtId="0" fontId="9" fillId="0" borderId="17" xfId="0" applyFont="1" applyFill="1" applyBorder="1" applyAlignment="1" applyProtection="1">
      <alignment vertical="center" wrapText="1"/>
      <protection/>
    </xf>
    <xf numFmtId="0" fontId="9" fillId="0" borderId="14" xfId="0" applyFont="1" applyFill="1" applyBorder="1" applyAlignment="1" applyProtection="1">
      <alignment/>
      <protection/>
    </xf>
    <xf numFmtId="0" fontId="0" fillId="0" borderId="18" xfId="0" applyFont="1" applyFill="1" applyBorder="1" applyAlignment="1" applyProtection="1">
      <alignment horizontal="left" vertical="top" wrapText="1" indent="1"/>
      <protection/>
    </xf>
    <xf numFmtId="179" fontId="0" fillId="0" borderId="19" xfId="0" applyNumberFormat="1" applyFont="1" applyFill="1" applyBorder="1" applyAlignment="1" applyProtection="1">
      <alignment horizontal="center" vertical="center" wrapText="1"/>
      <protection/>
    </xf>
    <xf numFmtId="0" fontId="9" fillId="0" borderId="0" xfId="0" applyFont="1" applyFill="1" applyAlignment="1" applyProtection="1">
      <alignment horizontal="center" vertical="center"/>
      <protection/>
    </xf>
    <xf numFmtId="0" fontId="9" fillId="0" borderId="0" xfId="0" applyFont="1" applyFill="1" applyAlignment="1" applyProtection="1">
      <alignment/>
      <protection/>
    </xf>
    <xf numFmtId="0" fontId="0" fillId="0" borderId="20" xfId="0" applyFont="1" applyFill="1" applyBorder="1" applyAlignment="1" applyProtection="1">
      <alignment horizontal="left" vertical="top" wrapText="1" indent="1"/>
      <protection/>
    </xf>
    <xf numFmtId="0" fontId="0" fillId="0" borderId="21" xfId="0" applyFont="1" applyFill="1" applyBorder="1" applyAlignment="1" applyProtection="1">
      <alignment horizontal="left" vertical="top" wrapText="1" indent="1"/>
      <protection/>
    </xf>
    <xf numFmtId="0" fontId="0" fillId="0" borderId="14" xfId="0" applyFill="1" applyBorder="1" applyAlignment="1" applyProtection="1">
      <alignment vertical="center"/>
      <protection/>
    </xf>
    <xf numFmtId="0" fontId="12" fillId="0" borderId="15" xfId="0" applyFont="1" applyFill="1" applyBorder="1" applyAlignment="1" applyProtection="1">
      <alignment vertical="center"/>
      <protection/>
    </xf>
    <xf numFmtId="0" fontId="0" fillId="0" borderId="16" xfId="0" applyFont="1" applyFill="1" applyBorder="1" applyAlignment="1" applyProtection="1">
      <alignment horizontal="center" vertical="center"/>
      <protection/>
    </xf>
    <xf numFmtId="0" fontId="0" fillId="0" borderId="14" xfId="0" applyFill="1" applyBorder="1" applyAlignment="1" applyProtection="1">
      <alignment/>
      <protection/>
    </xf>
    <xf numFmtId="0" fontId="0" fillId="0" borderId="22" xfId="0" applyFont="1" applyFill="1" applyBorder="1" applyAlignment="1" applyProtection="1">
      <alignment horizontal="left" vertical="top" wrapText="1" indent="1"/>
      <protection locked="0"/>
    </xf>
    <xf numFmtId="0" fontId="0" fillId="0" borderId="20" xfId="0" applyFont="1" applyFill="1" applyBorder="1" applyAlignment="1" applyProtection="1">
      <alignment horizontal="left" vertical="top" wrapText="1" indent="1"/>
      <protection locked="0"/>
    </xf>
    <xf numFmtId="0" fontId="0" fillId="0" borderId="23" xfId="0" applyFont="1" applyFill="1" applyBorder="1" applyAlignment="1" applyProtection="1">
      <alignment horizontal="left" vertical="top" wrapText="1" indent="1"/>
      <protection locked="0"/>
    </xf>
    <xf numFmtId="0" fontId="0" fillId="0" borderId="24" xfId="0" applyFill="1" applyBorder="1" applyAlignment="1" applyProtection="1">
      <alignment/>
      <protection/>
    </xf>
    <xf numFmtId="0" fontId="0" fillId="0" borderId="21" xfId="0" applyFont="1" applyFill="1" applyBorder="1" applyAlignment="1" applyProtection="1">
      <alignment horizontal="left" vertical="top" wrapText="1" indent="1"/>
      <protection locked="0"/>
    </xf>
    <xf numFmtId="0" fontId="12" fillId="0" borderId="16" xfId="0" applyFont="1" applyFill="1" applyBorder="1" applyAlignment="1" applyProtection="1">
      <alignment vertical="center"/>
      <protection/>
    </xf>
    <xf numFmtId="0" fontId="0" fillId="0" borderId="25" xfId="0" applyFont="1" applyFill="1" applyBorder="1" applyAlignment="1" applyProtection="1">
      <alignment horizontal="left" vertical="top" wrapText="1" indent="1"/>
      <protection locked="0"/>
    </xf>
    <xf numFmtId="0" fontId="0" fillId="0" borderId="26" xfId="0" applyFill="1" applyBorder="1" applyAlignment="1" applyProtection="1">
      <alignment/>
      <protection/>
    </xf>
    <xf numFmtId="179" fontId="0" fillId="0" borderId="27" xfId="0" applyNumberFormat="1" applyFont="1" applyFill="1" applyBorder="1" applyAlignment="1" applyProtection="1">
      <alignment horizontal="center" vertical="center" wrapText="1"/>
      <protection/>
    </xf>
    <xf numFmtId="0" fontId="8" fillId="0" borderId="0" xfId="0" applyFont="1" applyFill="1" applyAlignment="1" applyProtection="1">
      <alignment/>
      <protection/>
    </xf>
    <xf numFmtId="0" fontId="7" fillId="0" borderId="0" xfId="0" applyFont="1" applyFill="1" applyAlignment="1" applyProtection="1">
      <alignment vertical="top" wrapText="1"/>
      <protection/>
    </xf>
    <xf numFmtId="0" fontId="0" fillId="0" borderId="10" xfId="0" applyFill="1" applyBorder="1" applyAlignment="1" applyProtection="1">
      <alignment vertical="center" wrapText="1"/>
      <protection/>
    </xf>
    <xf numFmtId="0" fontId="0" fillId="0" borderId="0" xfId="0" applyFill="1" applyAlignment="1" applyProtection="1">
      <alignment vertical="center" wrapText="1"/>
      <protection/>
    </xf>
    <xf numFmtId="0" fontId="12" fillId="0" borderId="14" xfId="0" applyFont="1" applyFill="1" applyBorder="1" applyAlignment="1" applyProtection="1">
      <alignment wrapText="1"/>
      <protection/>
    </xf>
    <xf numFmtId="0" fontId="9" fillId="0" borderId="28" xfId="0" applyFont="1" applyFill="1" applyBorder="1" applyAlignment="1" applyProtection="1">
      <alignment vertical="center" wrapText="1"/>
      <protection/>
    </xf>
    <xf numFmtId="179" fontId="0" fillId="0" borderId="29" xfId="0" applyNumberFormat="1" applyFont="1" applyFill="1" applyBorder="1" applyAlignment="1" applyProtection="1">
      <alignment horizontal="center" vertical="center" wrapText="1"/>
      <protection/>
    </xf>
    <xf numFmtId="0" fontId="12" fillId="0" borderId="15" xfId="0" applyFont="1" applyFill="1" applyBorder="1" applyAlignment="1" applyProtection="1">
      <alignment wrapText="1"/>
      <protection/>
    </xf>
    <xf numFmtId="0" fontId="0" fillId="0" borderId="30" xfId="0" applyFont="1" applyFill="1" applyBorder="1" applyAlignment="1" applyProtection="1">
      <alignment horizontal="left" vertical="top" wrapText="1" indent="1"/>
      <protection/>
    </xf>
    <xf numFmtId="0" fontId="0" fillId="0" borderId="16" xfId="0" applyFont="1" applyFill="1" applyBorder="1" applyAlignment="1" applyProtection="1">
      <alignment horizontal="center" vertical="center" wrapText="1"/>
      <protection/>
    </xf>
    <xf numFmtId="0" fontId="0" fillId="0" borderId="31" xfId="0" applyFont="1" applyFill="1" applyBorder="1" applyAlignment="1" applyProtection="1">
      <alignment horizontal="left" vertical="top" wrapText="1" indent="1"/>
      <protection/>
    </xf>
    <xf numFmtId="0" fontId="12" fillId="0" borderId="10" xfId="0" applyFont="1" applyFill="1" applyBorder="1" applyAlignment="1" applyProtection="1">
      <alignment wrapText="1"/>
      <protection/>
    </xf>
    <xf numFmtId="0" fontId="0" fillId="0" borderId="32" xfId="0" applyFont="1" applyFill="1" applyBorder="1" applyAlignment="1" applyProtection="1">
      <alignment horizontal="center" vertical="center"/>
      <protection/>
    </xf>
    <xf numFmtId="0" fontId="9" fillId="0" borderId="33" xfId="0" applyFont="1" applyFill="1" applyBorder="1" applyAlignment="1" applyProtection="1">
      <alignment vertical="center" wrapText="1"/>
      <protection/>
    </xf>
    <xf numFmtId="0" fontId="0" fillId="0" borderId="34" xfId="0" applyFont="1" applyFill="1" applyBorder="1" applyAlignment="1" applyProtection="1">
      <alignment horizontal="left" vertical="top" wrapText="1" indent="1"/>
      <protection/>
    </xf>
    <xf numFmtId="0" fontId="12" fillId="0" borderId="10" xfId="0" applyFont="1" applyFill="1" applyBorder="1" applyAlignment="1" applyProtection="1">
      <alignment/>
      <protection/>
    </xf>
    <xf numFmtId="0" fontId="0" fillId="0" borderId="10" xfId="0" applyFill="1" applyBorder="1" applyAlignment="1" applyProtection="1">
      <alignment/>
      <protection/>
    </xf>
    <xf numFmtId="0" fontId="12" fillId="0" borderId="16" xfId="0" applyFont="1" applyFill="1" applyBorder="1" applyAlignment="1" applyProtection="1">
      <alignment/>
      <protection/>
    </xf>
    <xf numFmtId="0" fontId="0" fillId="0" borderId="35" xfId="0" applyFont="1" applyFill="1" applyBorder="1" applyAlignment="1" applyProtection="1">
      <alignment horizontal="left" vertical="top" wrapText="1" indent="1"/>
      <protection locked="0"/>
    </xf>
    <xf numFmtId="179" fontId="0" fillId="0" borderId="36" xfId="0" applyNumberFormat="1" applyFont="1" applyFill="1" applyBorder="1" applyAlignment="1" applyProtection="1">
      <alignment horizontal="center" vertical="center" wrapText="1"/>
      <protection/>
    </xf>
    <xf numFmtId="179" fontId="0" fillId="0" borderId="37" xfId="0" applyNumberFormat="1" applyFont="1" applyFill="1" applyBorder="1" applyAlignment="1" applyProtection="1">
      <alignment horizontal="center" vertical="center" wrapText="1"/>
      <protection/>
    </xf>
    <xf numFmtId="179" fontId="0" fillId="0" borderId="38" xfId="0" applyNumberFormat="1" applyFont="1" applyFill="1" applyBorder="1" applyAlignment="1" applyProtection="1">
      <alignment horizontal="center" vertical="center" wrapText="1"/>
      <protection/>
    </xf>
    <xf numFmtId="179" fontId="0" fillId="0" borderId="39" xfId="0" applyNumberFormat="1" applyFont="1" applyFill="1" applyBorder="1" applyAlignment="1" applyProtection="1">
      <alignment horizontal="center" vertical="center" wrapText="1"/>
      <protection/>
    </xf>
    <xf numFmtId="0" fontId="0" fillId="0" borderId="0" xfId="0" applyFill="1" applyBorder="1" applyAlignment="1" applyProtection="1">
      <alignment horizontal="center" vertical="center"/>
      <protection/>
    </xf>
    <xf numFmtId="0" fontId="0" fillId="0" borderId="40" xfId="0" applyFill="1" applyBorder="1" applyAlignment="1" applyProtection="1">
      <alignment/>
      <protection/>
    </xf>
    <xf numFmtId="0" fontId="0" fillId="0" borderId="41" xfId="0" applyFont="1" applyFill="1" applyBorder="1" applyAlignment="1" applyProtection="1">
      <alignment horizontal="left" vertical="top" wrapText="1" indent="1"/>
      <protection locked="0"/>
    </xf>
    <xf numFmtId="0" fontId="0" fillId="0" borderId="42" xfId="0" applyFill="1" applyBorder="1" applyAlignment="1" applyProtection="1">
      <alignment horizontal="center" vertical="center"/>
      <protection/>
    </xf>
    <xf numFmtId="0" fontId="0" fillId="0" borderId="43" xfId="0" applyFont="1" applyFill="1" applyBorder="1" applyAlignment="1" applyProtection="1">
      <alignment horizontal="left" vertical="top" wrapText="1" indent="1"/>
      <protection locked="0"/>
    </xf>
    <xf numFmtId="0" fontId="9" fillId="0" borderId="22" xfId="0" applyFont="1" applyFill="1" applyBorder="1" applyAlignment="1" applyProtection="1">
      <alignment horizontal="left" vertical="top" wrapText="1" indent="1"/>
      <protection locked="0"/>
    </xf>
    <xf numFmtId="0" fontId="9" fillId="0" borderId="20" xfId="0" applyFont="1" applyFill="1" applyBorder="1" applyAlignment="1" applyProtection="1">
      <alignment horizontal="left" vertical="top" wrapText="1" indent="1"/>
      <protection locked="0"/>
    </xf>
    <xf numFmtId="0" fontId="9" fillId="0" borderId="21" xfId="0" applyFont="1" applyFill="1" applyBorder="1" applyAlignment="1" applyProtection="1">
      <alignment horizontal="left" vertical="top" wrapText="1" indent="1"/>
      <protection locked="0"/>
    </xf>
    <xf numFmtId="0" fontId="9" fillId="0" borderId="11" xfId="0" applyFont="1" applyFill="1" applyBorder="1" applyAlignment="1" applyProtection="1">
      <alignment horizontal="center" vertical="center" wrapText="1"/>
      <protection/>
    </xf>
    <xf numFmtId="0" fontId="9" fillId="0" borderId="32" xfId="0" applyFont="1" applyFill="1" applyBorder="1" applyAlignment="1" applyProtection="1">
      <alignment horizontal="center" vertical="center" wrapText="1"/>
      <protection/>
    </xf>
    <xf numFmtId="0" fontId="0" fillId="0" borderId="44"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0" fillId="0" borderId="4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protection/>
    </xf>
    <xf numFmtId="0" fontId="9" fillId="0" borderId="14" xfId="0" applyFont="1" applyFill="1" applyBorder="1" applyAlignment="1" applyProtection="1">
      <alignment vertical="center" wrapText="1"/>
      <protection locked="0"/>
    </xf>
    <xf numFmtId="0" fontId="5" fillId="0" borderId="0" xfId="0" applyFont="1" applyFill="1" applyBorder="1" applyAlignment="1" applyProtection="1">
      <alignment horizontal="center" vertical="center" wrapText="1"/>
      <protection locked="0"/>
    </xf>
    <xf numFmtId="0" fontId="0" fillId="0" borderId="0" xfId="0" applyBorder="1" applyAlignment="1">
      <alignment/>
    </xf>
    <xf numFmtId="0" fontId="0" fillId="0" borderId="46" xfId="0" applyFont="1" applyFill="1" applyBorder="1" applyAlignment="1" applyProtection="1">
      <alignment horizontal="center" vertical="center"/>
      <protection/>
    </xf>
    <xf numFmtId="0" fontId="0" fillId="0" borderId="42" xfId="0" applyFill="1" applyBorder="1" applyAlignment="1" applyProtection="1">
      <alignment/>
      <protection/>
    </xf>
    <xf numFmtId="0" fontId="5" fillId="0" borderId="42"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protection locked="0"/>
    </xf>
    <xf numFmtId="0" fontId="9" fillId="0" borderId="42" xfId="0" applyFont="1" applyFill="1" applyBorder="1" applyAlignment="1" applyProtection="1">
      <alignment vertical="center" wrapText="1"/>
      <protection locked="0"/>
    </xf>
    <xf numFmtId="0" fontId="0" fillId="0" borderId="0" xfId="0" applyFill="1" applyBorder="1" applyAlignment="1" applyProtection="1">
      <alignment/>
      <protection/>
    </xf>
    <xf numFmtId="0" fontId="0" fillId="0" borderId="32" xfId="0" applyFill="1" applyBorder="1" applyAlignment="1" applyProtection="1">
      <alignment vertical="top" wrapText="1"/>
      <protection/>
    </xf>
    <xf numFmtId="0" fontId="0" fillId="0" borderId="32" xfId="0" applyFill="1" applyBorder="1" applyAlignment="1" applyProtection="1">
      <alignment horizontal="center" vertical="center"/>
      <protection/>
    </xf>
    <xf numFmtId="0" fontId="5" fillId="0" borderId="0" xfId="0" applyFont="1" applyFill="1" applyBorder="1" applyAlignment="1" applyProtection="1">
      <alignment vertical="top" wrapText="1"/>
      <protection/>
    </xf>
    <xf numFmtId="0" fontId="0" fillId="0" borderId="0" xfId="0" applyFill="1" applyBorder="1" applyAlignment="1" applyProtection="1">
      <alignment vertical="top" wrapText="1"/>
      <protection/>
    </xf>
    <xf numFmtId="0" fontId="0" fillId="0" borderId="42" xfId="0" applyFill="1" applyBorder="1" applyAlignment="1" applyProtection="1">
      <alignment vertical="top" wrapText="1"/>
      <protection/>
    </xf>
    <xf numFmtId="0" fontId="9" fillId="0" borderId="47" xfId="0" applyFont="1" applyFill="1" applyBorder="1" applyAlignment="1" applyProtection="1">
      <alignment vertical="center" wrapText="1"/>
      <protection/>
    </xf>
    <xf numFmtId="0" fontId="15" fillId="0" borderId="0" xfId="0" applyFont="1" applyFill="1" applyBorder="1" applyAlignment="1" applyProtection="1">
      <alignment vertical="center" wrapText="1"/>
      <protection/>
    </xf>
    <xf numFmtId="0" fontId="16" fillId="0" borderId="0" xfId="0" applyFont="1" applyFill="1" applyAlignment="1" applyProtection="1">
      <alignment vertical="center"/>
      <protection/>
    </xf>
    <xf numFmtId="0" fontId="12" fillId="0" borderId="0" xfId="0" applyFont="1" applyAlignment="1">
      <alignment/>
    </xf>
    <xf numFmtId="0" fontId="17" fillId="0" borderId="0" xfId="0" applyFont="1" applyAlignment="1">
      <alignment/>
    </xf>
    <xf numFmtId="0" fontId="0" fillId="0" borderId="0" xfId="0" applyBorder="1" applyAlignment="1">
      <alignment/>
    </xf>
    <xf numFmtId="0" fontId="0" fillId="0" borderId="48" xfId="0" applyBorder="1" applyAlignment="1">
      <alignment/>
    </xf>
    <xf numFmtId="0" fontId="0" fillId="0" borderId="49" xfId="0" applyBorder="1" applyAlignment="1">
      <alignment horizontal="center"/>
    </xf>
    <xf numFmtId="0" fontId="0" fillId="0" borderId="50" xfId="0" applyBorder="1" applyAlignment="1">
      <alignment/>
    </xf>
    <xf numFmtId="0" fontId="0" fillId="0" borderId="51" xfId="0" applyFill="1" applyBorder="1" applyAlignment="1">
      <alignment wrapText="1"/>
    </xf>
    <xf numFmtId="0" fontId="0" fillId="0" borderId="52" xfId="0" applyBorder="1" applyAlignment="1">
      <alignment/>
    </xf>
    <xf numFmtId="0" fontId="0" fillId="0" borderId="52" xfId="0" applyBorder="1" applyAlignment="1">
      <alignment horizontal="center"/>
    </xf>
    <xf numFmtId="0" fontId="0" fillId="0" borderId="53" xfId="0" applyBorder="1" applyAlignment="1">
      <alignment/>
    </xf>
    <xf numFmtId="0" fontId="0" fillId="0" borderId="51" xfId="0" applyBorder="1" applyAlignment="1">
      <alignment wrapText="1"/>
    </xf>
    <xf numFmtId="0" fontId="0" fillId="0" borderId="53" xfId="0" applyBorder="1" applyAlignment="1">
      <alignment/>
    </xf>
    <xf numFmtId="0" fontId="6" fillId="0" borderId="17" xfId="0" applyFont="1" applyFill="1" applyBorder="1" applyAlignment="1" applyProtection="1">
      <alignment vertical="center" wrapText="1"/>
      <protection/>
    </xf>
    <xf numFmtId="0" fontId="0" fillId="0" borderId="0" xfId="0" applyFont="1" applyFill="1" applyAlignment="1" applyProtection="1">
      <alignment vertical="center" wrapText="1"/>
      <protection/>
    </xf>
    <xf numFmtId="210" fontId="0" fillId="0" borderId="46" xfId="0" applyNumberFormat="1" applyFont="1" applyFill="1" applyBorder="1" applyAlignment="1" applyProtection="1">
      <alignment horizontal="center" vertical="center"/>
      <protection/>
    </xf>
    <xf numFmtId="0" fontId="18" fillId="0" borderId="0" xfId="0" applyFont="1" applyFill="1" applyAlignment="1" applyProtection="1">
      <alignment vertical="center"/>
      <protection locked="0"/>
    </xf>
    <xf numFmtId="0" fontId="5" fillId="0" borderId="14" xfId="0" applyFont="1" applyFill="1" applyBorder="1" applyAlignment="1" applyProtection="1">
      <alignment/>
      <protection/>
    </xf>
    <xf numFmtId="0" fontId="0" fillId="0" borderId="0" xfId="0" applyFill="1" applyBorder="1" applyAlignment="1">
      <alignment/>
    </xf>
    <xf numFmtId="0" fontId="0" fillId="0" borderId="33" xfId="0" applyBorder="1" applyAlignment="1">
      <alignment/>
    </xf>
    <xf numFmtId="0" fontId="5" fillId="0" borderId="32" xfId="0" applyFont="1" applyFill="1" applyBorder="1" applyAlignment="1" applyProtection="1">
      <alignment horizontal="center" vertical="center" wrapText="1"/>
      <protection locked="0"/>
    </xf>
    <xf numFmtId="0" fontId="9" fillId="0" borderId="44" xfId="0" applyFont="1" applyFill="1" applyBorder="1" applyAlignment="1" applyProtection="1">
      <alignment horizontal="center" vertical="center" wrapText="1"/>
      <protection/>
    </xf>
    <xf numFmtId="179" fontId="0" fillId="0" borderId="44" xfId="0" applyNumberFormat="1" applyFont="1" applyFill="1" applyBorder="1" applyAlignment="1" applyProtection="1">
      <alignment horizontal="center" vertical="center"/>
      <protection/>
    </xf>
    <xf numFmtId="0" fontId="0" fillId="0" borderId="54" xfId="0" applyFont="1" applyFill="1" applyBorder="1" applyAlignment="1" applyProtection="1">
      <alignment horizontal="left" vertical="top" wrapText="1" indent="1"/>
      <protection/>
    </xf>
    <xf numFmtId="0" fontId="0" fillId="0" borderId="55" xfId="0" applyFont="1" applyFill="1" applyBorder="1" applyAlignment="1" applyProtection="1">
      <alignment horizontal="left" vertical="top" wrapText="1" indent="1"/>
      <protection/>
    </xf>
    <xf numFmtId="0" fontId="20" fillId="0" borderId="0" xfId="0" applyFont="1" applyFill="1" applyAlignment="1" applyProtection="1">
      <alignment horizontal="right" vertical="center"/>
      <protection/>
    </xf>
    <xf numFmtId="0" fontId="0" fillId="0" borderId="0" xfId="0" applyFill="1" applyAlignment="1">
      <alignment wrapText="1"/>
    </xf>
    <xf numFmtId="0" fontId="13" fillId="0" borderId="56" xfId="0" applyFont="1" applyFill="1" applyBorder="1" applyAlignment="1" applyProtection="1">
      <alignment horizontal="center" vertical="center"/>
      <protection locked="0"/>
    </xf>
    <xf numFmtId="0" fontId="0" fillId="0" borderId="57" xfId="0" applyFont="1" applyFill="1" applyBorder="1" applyAlignment="1" applyProtection="1">
      <alignment horizontal="center" vertical="center"/>
      <protection locked="0"/>
    </xf>
    <xf numFmtId="179" fontId="0" fillId="0" borderId="11" xfId="0" applyNumberFormat="1"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wrapText="1"/>
      <protection locked="0"/>
    </xf>
    <xf numFmtId="0" fontId="9" fillId="0" borderId="58" xfId="0" applyFont="1" applyFill="1" applyBorder="1" applyAlignment="1" applyProtection="1">
      <alignment vertical="center" wrapText="1"/>
      <protection locked="0"/>
    </xf>
    <xf numFmtId="0" fontId="13" fillId="0" borderId="59" xfId="0" applyFont="1" applyFill="1" applyBorder="1" applyAlignment="1" applyProtection="1">
      <alignment horizontal="center" vertical="center"/>
      <protection locked="0"/>
    </xf>
    <xf numFmtId="0" fontId="0" fillId="0" borderId="60" xfId="0" applyFont="1" applyFill="1" applyBorder="1" applyAlignment="1" applyProtection="1">
      <alignment horizontal="center" vertical="center"/>
      <protection locked="0"/>
    </xf>
    <xf numFmtId="179" fontId="0" fillId="0" borderId="59" xfId="0" applyNumberFormat="1" applyFont="1" applyFill="1" applyBorder="1" applyAlignment="1" applyProtection="1">
      <alignment horizontal="center" vertical="center"/>
      <protection locked="0"/>
    </xf>
    <xf numFmtId="0" fontId="9" fillId="0" borderId="61" xfId="0" applyFont="1" applyFill="1" applyBorder="1" applyAlignment="1" applyProtection="1">
      <alignment vertical="center" wrapText="1"/>
      <protection locked="0"/>
    </xf>
    <xf numFmtId="0" fontId="0" fillId="0" borderId="62" xfId="0" applyFont="1" applyFill="1" applyBorder="1" applyAlignment="1" applyProtection="1">
      <alignment horizontal="center" vertical="center"/>
      <protection locked="0"/>
    </xf>
    <xf numFmtId="0" fontId="0" fillId="0" borderId="59"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locked="0"/>
    </xf>
    <xf numFmtId="179" fontId="0" fillId="0" borderId="64" xfId="0" applyNumberFormat="1" applyFont="1" applyFill="1" applyBorder="1" applyAlignment="1" applyProtection="1">
      <alignment horizontal="center" vertical="center"/>
      <protection locked="0"/>
    </xf>
    <xf numFmtId="0" fontId="9" fillId="0" borderId="61" xfId="0" applyFont="1" applyFill="1" applyBorder="1" applyAlignment="1" applyProtection="1">
      <alignment vertical="center"/>
      <protection locked="0"/>
    </xf>
    <xf numFmtId="0" fontId="0" fillId="0" borderId="65"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0" fontId="9" fillId="0" borderId="66" xfId="0" applyFont="1" applyFill="1" applyBorder="1" applyAlignment="1" applyProtection="1">
      <alignment vertical="center" wrapText="1"/>
      <protection locked="0"/>
    </xf>
    <xf numFmtId="0" fontId="0" fillId="0" borderId="67" xfId="0" applyFont="1" applyFill="1" applyBorder="1" applyAlignment="1" applyProtection="1">
      <alignment horizontal="center" vertical="center"/>
      <protection locked="0"/>
    </xf>
    <xf numFmtId="0" fontId="0" fillId="0" borderId="68" xfId="0" applyFont="1" applyFill="1" applyBorder="1" applyAlignment="1" applyProtection="1">
      <alignment horizontal="center" vertical="center"/>
      <protection locked="0"/>
    </xf>
    <xf numFmtId="0" fontId="0" fillId="0" borderId="69" xfId="0" applyFont="1" applyFill="1" applyBorder="1" applyAlignment="1" applyProtection="1">
      <alignment horizontal="center" vertical="center"/>
      <protection locked="0"/>
    </xf>
    <xf numFmtId="0" fontId="9" fillId="0" borderId="70" xfId="0" applyFont="1" applyFill="1" applyBorder="1" applyAlignment="1" applyProtection="1">
      <alignment vertical="center" wrapText="1"/>
      <protection locked="0"/>
    </xf>
    <xf numFmtId="0" fontId="0" fillId="0" borderId="71" xfId="0" applyFont="1" applyFill="1" applyBorder="1" applyAlignment="1" applyProtection="1">
      <alignment horizontal="center" vertical="center"/>
      <protection locked="0"/>
    </xf>
    <xf numFmtId="179" fontId="0" fillId="0" borderId="72" xfId="0" applyNumberFormat="1"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0" fillId="0" borderId="29" xfId="0" applyFont="1" applyFill="1" applyBorder="1" applyAlignment="1" applyProtection="1">
      <alignment horizontal="center" vertical="center" wrapText="1"/>
      <protection locked="0"/>
    </xf>
    <xf numFmtId="0" fontId="9" fillId="0" borderId="13" xfId="0" applyFont="1" applyFill="1" applyBorder="1" applyAlignment="1" applyProtection="1">
      <alignment vertical="center"/>
      <protection locked="0"/>
    </xf>
    <xf numFmtId="0" fontId="13" fillId="0" borderId="38"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179" fontId="0" fillId="0" borderId="56" xfId="0" applyNumberFormat="1" applyFont="1" applyFill="1" applyBorder="1" applyAlignment="1" applyProtection="1">
      <alignment horizontal="center" vertical="center"/>
      <protection locked="0"/>
    </xf>
    <xf numFmtId="0" fontId="0" fillId="0" borderId="39" xfId="0" applyFont="1" applyFill="1" applyBorder="1" applyAlignment="1" applyProtection="1">
      <alignment horizontal="center" vertical="center" wrapText="1"/>
      <protection locked="0"/>
    </xf>
    <xf numFmtId="0" fontId="0" fillId="0" borderId="74" xfId="0" applyFont="1" applyFill="1" applyBorder="1" applyAlignment="1" applyProtection="1">
      <alignment horizontal="center" vertical="center"/>
      <protection locked="0"/>
    </xf>
    <xf numFmtId="0" fontId="9" fillId="0" borderId="75" xfId="0" applyFont="1" applyFill="1" applyBorder="1" applyAlignment="1" applyProtection="1">
      <alignment vertical="center" wrapText="1"/>
      <protection locked="0"/>
    </xf>
    <xf numFmtId="0" fontId="0" fillId="0" borderId="3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protection locked="0"/>
    </xf>
    <xf numFmtId="0" fontId="0" fillId="0" borderId="76" xfId="0" applyFont="1" applyFill="1" applyBorder="1" applyAlignment="1" applyProtection="1">
      <alignment horizontal="center" vertical="center"/>
      <protection locked="0"/>
    </xf>
    <xf numFmtId="0" fontId="0" fillId="0" borderId="77" xfId="0" applyFont="1" applyFill="1" applyBorder="1" applyAlignment="1" applyProtection="1">
      <alignment horizontal="center" vertical="center"/>
      <protection locked="0"/>
    </xf>
    <xf numFmtId="0" fontId="9" fillId="0" borderId="78" xfId="0" applyFont="1" applyFill="1" applyBorder="1" applyAlignment="1" applyProtection="1">
      <alignment vertical="center" wrapText="1"/>
      <protection locked="0"/>
    </xf>
    <xf numFmtId="0" fontId="0" fillId="0" borderId="79" xfId="0" applyFont="1" applyFill="1" applyBorder="1" applyAlignment="1" applyProtection="1">
      <alignment horizontal="center" vertical="center"/>
      <protection locked="0"/>
    </xf>
    <xf numFmtId="179" fontId="0" fillId="0" borderId="68" xfId="0" applyNumberFormat="1" applyFont="1" applyFill="1" applyBorder="1" applyAlignment="1" applyProtection="1">
      <alignment horizontal="center" vertical="center"/>
      <protection locked="0"/>
    </xf>
    <xf numFmtId="0" fontId="0" fillId="0" borderId="37" xfId="0" applyFont="1" applyFill="1" applyBorder="1" applyAlignment="1" applyProtection="1">
      <alignment horizontal="center" vertical="center" wrapText="1"/>
      <protection locked="0"/>
    </xf>
    <xf numFmtId="179" fontId="0" fillId="0" borderId="80" xfId="0" applyNumberFormat="1" applyFont="1" applyFill="1" applyBorder="1" applyAlignment="1" applyProtection="1">
      <alignment horizontal="center" vertical="center"/>
      <protection locked="0"/>
    </xf>
    <xf numFmtId="0" fontId="0" fillId="0" borderId="81" xfId="0" applyFont="1" applyFill="1" applyBorder="1" applyAlignment="1" applyProtection="1">
      <alignment horizontal="center" vertical="center"/>
      <protection locked="0"/>
    </xf>
    <xf numFmtId="179" fontId="0" fillId="0" borderId="45" xfId="0" applyNumberFormat="1" applyFont="1" applyFill="1" applyBorder="1" applyAlignment="1" applyProtection="1">
      <alignment horizontal="center" vertical="center"/>
      <protection locked="0"/>
    </xf>
    <xf numFmtId="0" fontId="9" fillId="0" borderId="82" xfId="0" applyFont="1" applyFill="1" applyBorder="1" applyAlignment="1" applyProtection="1">
      <alignment vertical="center" wrapText="1"/>
      <protection locked="0"/>
    </xf>
    <xf numFmtId="0" fontId="0" fillId="0" borderId="37" xfId="0" applyFont="1" applyFill="1" applyBorder="1" applyAlignment="1" applyProtection="1">
      <alignment horizontal="center" vertical="center"/>
      <protection locked="0"/>
    </xf>
    <xf numFmtId="0" fontId="0" fillId="0" borderId="39" xfId="0" applyFont="1" applyFill="1" applyBorder="1" applyAlignment="1" applyProtection="1">
      <alignment horizontal="center" vertical="center"/>
      <protection locked="0"/>
    </xf>
    <xf numFmtId="0" fontId="9" fillId="0" borderId="83" xfId="0" applyFont="1" applyFill="1" applyBorder="1" applyAlignment="1" applyProtection="1">
      <alignment vertical="center" wrapText="1"/>
      <protection locked="0"/>
    </xf>
    <xf numFmtId="0" fontId="0" fillId="0" borderId="84" xfId="0" applyFont="1" applyFill="1" applyBorder="1" applyAlignment="1" applyProtection="1">
      <alignment horizontal="center" vertical="center"/>
      <protection locked="0"/>
    </xf>
    <xf numFmtId="179" fontId="0" fillId="0" borderId="85" xfId="0" applyNumberFormat="1" applyFont="1" applyFill="1" applyBorder="1" applyAlignment="1" applyProtection="1">
      <alignment horizontal="center" vertical="center"/>
      <protection locked="0"/>
    </xf>
    <xf numFmtId="0" fontId="0" fillId="0" borderId="74" xfId="0" applyFont="1" applyFill="1" applyBorder="1" applyAlignment="1" applyProtection="1">
      <alignment horizontal="center" vertical="center" wrapText="1"/>
      <protection locked="0"/>
    </xf>
    <xf numFmtId="0" fontId="0" fillId="0" borderId="86" xfId="0" applyFont="1" applyFill="1" applyBorder="1" applyAlignment="1" applyProtection="1">
      <alignment horizontal="center" vertical="center"/>
      <protection locked="0"/>
    </xf>
    <xf numFmtId="0" fontId="6" fillId="0" borderId="58" xfId="0" applyFont="1" applyFill="1" applyBorder="1" applyAlignment="1" applyProtection="1">
      <alignment vertical="center" wrapText="1"/>
      <protection locked="0"/>
    </xf>
    <xf numFmtId="0" fontId="6" fillId="0" borderId="61" xfId="0" applyFont="1" applyFill="1" applyBorder="1" applyAlignment="1" applyProtection="1">
      <alignment vertical="center" wrapText="1"/>
      <protection locked="0"/>
    </xf>
    <xf numFmtId="0" fontId="6" fillId="0" borderId="66" xfId="0" applyFont="1" applyFill="1" applyBorder="1" applyAlignment="1" applyProtection="1">
      <alignment vertical="center" wrapText="1"/>
      <protection locked="0"/>
    </xf>
    <xf numFmtId="0" fontId="6" fillId="0" borderId="70" xfId="0" applyFont="1" applyFill="1" applyBorder="1" applyAlignment="1" applyProtection="1">
      <alignment vertical="center" wrapText="1"/>
      <protection locked="0"/>
    </xf>
    <xf numFmtId="0" fontId="0" fillId="0" borderId="20" xfId="0" applyFont="1" applyFill="1" applyBorder="1" applyAlignment="1" applyProtection="1">
      <alignment horizontal="left" vertical="top" wrapText="1" indent="1"/>
      <protection locked="0"/>
    </xf>
    <xf numFmtId="0" fontId="0" fillId="0" borderId="87" xfId="0" applyFont="1" applyFill="1" applyBorder="1" applyAlignment="1" applyProtection="1">
      <alignment horizontal="left" vertical="top" wrapText="1" indent="1"/>
      <protection locked="0"/>
    </xf>
    <xf numFmtId="0" fontId="0" fillId="0" borderId="88" xfId="0" applyFont="1" applyFill="1" applyBorder="1" applyAlignment="1" applyProtection="1">
      <alignment horizontal="center" vertical="center"/>
      <protection locked="0"/>
    </xf>
    <xf numFmtId="179" fontId="0" fillId="0" borderId="74" xfId="0" applyNumberFormat="1" applyFont="1" applyFill="1" applyBorder="1" applyAlignment="1" applyProtection="1">
      <alignment horizontal="center" vertical="center" wrapText="1"/>
      <protection/>
    </xf>
    <xf numFmtId="0" fontId="0" fillId="0" borderId="21" xfId="0" applyFont="1" applyFill="1" applyBorder="1" applyAlignment="1" applyProtection="1">
      <alignment horizontal="left" vertical="top" wrapText="1" indent="1"/>
      <protection locked="0"/>
    </xf>
    <xf numFmtId="0" fontId="0" fillId="0" borderId="25" xfId="0" applyFont="1" applyFill="1" applyBorder="1" applyAlignment="1" applyProtection="1">
      <alignment horizontal="left" vertical="top" wrapText="1" indent="1"/>
      <protection locked="0"/>
    </xf>
    <xf numFmtId="0" fontId="0" fillId="0" borderId="23" xfId="0" applyFont="1" applyFill="1" applyBorder="1" applyAlignment="1" applyProtection="1">
      <alignment horizontal="left" vertical="top" wrapText="1" indent="1"/>
      <protection locked="0"/>
    </xf>
    <xf numFmtId="179" fontId="0" fillId="0" borderId="89" xfId="0" applyNumberFormat="1" applyFont="1" applyFill="1" applyBorder="1" applyAlignment="1" applyProtection="1">
      <alignment horizontal="center" vertical="center"/>
      <protection locked="0"/>
    </xf>
    <xf numFmtId="0" fontId="13" fillId="0" borderId="88" xfId="0" applyFont="1" applyFill="1" applyBorder="1" applyAlignment="1" applyProtection="1">
      <alignment horizontal="center" vertical="center"/>
      <protection locked="0"/>
    </xf>
    <xf numFmtId="0" fontId="0" fillId="0" borderId="90" xfId="0" applyFill="1" applyBorder="1" applyAlignment="1" applyProtection="1">
      <alignment/>
      <protection/>
    </xf>
    <xf numFmtId="0" fontId="10" fillId="0" borderId="91" xfId="0" applyFont="1" applyFill="1" applyBorder="1" applyAlignment="1" applyProtection="1">
      <alignment horizontal="center" vertical="center" wrapText="1"/>
      <protection/>
    </xf>
    <xf numFmtId="0" fontId="0" fillId="0" borderId="92" xfId="0" applyFill="1" applyBorder="1" applyAlignment="1">
      <alignment horizontal="center" vertical="center" wrapText="1"/>
    </xf>
    <xf numFmtId="0" fontId="0" fillId="0" borderId="15"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93" xfId="0" applyFill="1" applyBorder="1" applyAlignment="1" applyProtection="1">
      <alignment horizontal="center" vertical="top" wrapText="1"/>
      <protection/>
    </xf>
    <xf numFmtId="0" fontId="0" fillId="0" borderId="94" xfId="0" applyBorder="1" applyAlignment="1">
      <alignment horizontal="center" wrapText="1"/>
    </xf>
    <xf numFmtId="0" fontId="5" fillId="33" borderId="15" xfId="0" applyFont="1" applyFill="1" applyBorder="1" applyAlignment="1" applyProtection="1">
      <alignment horizontal="center" vertical="center" wrapText="1"/>
      <protection locked="0"/>
    </xf>
    <xf numFmtId="0" fontId="0" fillId="33" borderId="95" xfId="0" applyFill="1" applyBorder="1" applyAlignment="1">
      <alignment/>
    </xf>
    <xf numFmtId="0" fontId="0" fillId="0" borderId="91" xfId="0" applyFont="1" applyFill="1" applyBorder="1" applyAlignment="1" applyProtection="1">
      <alignment horizontal="center" vertical="center"/>
      <protection locked="0"/>
    </xf>
    <xf numFmtId="0" fontId="0" fillId="0" borderId="92" xfId="0" applyFont="1" applyFill="1" applyBorder="1" applyAlignment="1" applyProtection="1">
      <alignment horizontal="center" vertical="center"/>
      <protection locked="0"/>
    </xf>
    <xf numFmtId="0" fontId="10" fillId="0" borderId="96" xfId="0" applyFont="1" applyFill="1" applyBorder="1" applyAlignment="1" applyProtection="1">
      <alignment horizontal="center" vertical="center" wrapText="1"/>
      <protection/>
    </xf>
    <xf numFmtId="0" fontId="0" fillId="0" borderId="45" xfId="0" applyFill="1" applyBorder="1" applyAlignment="1" applyProtection="1">
      <alignment horizontal="center" vertical="center" wrapText="1"/>
      <protection/>
    </xf>
    <xf numFmtId="0" fontId="10" fillId="0" borderId="45" xfId="0" applyFont="1" applyFill="1" applyBorder="1" applyAlignment="1" applyProtection="1">
      <alignment horizontal="center" vertical="center" wrapText="1"/>
      <protection/>
    </xf>
    <xf numFmtId="0" fontId="19" fillId="0" borderId="10" xfId="0" applyFont="1" applyFill="1" applyBorder="1" applyAlignment="1" applyProtection="1">
      <alignment vertical="top" wrapText="1"/>
      <protection/>
    </xf>
    <xf numFmtId="0" fontId="19" fillId="0" borderId="32" xfId="0" applyFont="1" applyBorder="1" applyAlignment="1">
      <alignment/>
    </xf>
    <xf numFmtId="0" fontId="19" fillId="0" borderId="33" xfId="0" applyFont="1" applyBorder="1" applyAlignment="1">
      <alignment/>
    </xf>
    <xf numFmtId="0" fontId="19" fillId="0" borderId="14" xfId="0" applyFont="1" applyBorder="1" applyAlignment="1">
      <alignment/>
    </xf>
    <xf numFmtId="0" fontId="19" fillId="0" borderId="0" xfId="0" applyFont="1" applyBorder="1" applyAlignment="1">
      <alignment/>
    </xf>
    <xf numFmtId="0" fontId="19" fillId="0" borderId="28" xfId="0" applyFont="1" applyBorder="1" applyAlignment="1">
      <alignment/>
    </xf>
    <xf numFmtId="0" fontId="0" fillId="0" borderId="26" xfId="0" applyBorder="1" applyAlignment="1">
      <alignment/>
    </xf>
    <xf numFmtId="0" fontId="0" fillId="0" borderId="42" xfId="0" applyBorder="1" applyAlignment="1">
      <alignment/>
    </xf>
    <xf numFmtId="0" fontId="0" fillId="0" borderId="47" xfId="0" applyBorder="1" applyAlignment="1">
      <alignment/>
    </xf>
    <xf numFmtId="0" fontId="18" fillId="0" borderId="0" xfId="0" applyFont="1" applyFill="1" applyAlignment="1" applyProtection="1">
      <alignment vertical="center" wrapText="1"/>
      <protection/>
    </xf>
    <xf numFmtId="0" fontId="18" fillId="0" borderId="0" xfId="0" applyFont="1" applyAlignment="1">
      <alignment wrapText="1"/>
    </xf>
  </cellXfs>
  <cellStyles count="50">
    <cellStyle name="Normal" xfId="0"/>
    <cellStyle name="RowLevel_0" xfId="1"/>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X:\Documents%20and%20Settings\P0040241\My%20Documents\Downloads\&#29872;&#22659;&#35519;&#25972;&#35506;\&#29872;&#22659;&#20445;&#20840;&#34892;&#21205;&#35336;&#30011;\&#65297;&#65299;&#35519;&#26619;\&#32076;&#36027;&#31934;&#3163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X:\Documents%20and%20Settings\P0040241\My%20Documents\Downloads\&#29872;&#22659;&#35519;&#25972;&#35506;\&#29872;&#22659;&#20445;&#20840;&#34892;&#21205;&#35336;&#30011;\&#65297;&#65299;&#35519;&#26619;\&#35519;&#26619;&#31080;&#65288;&#20316;&#26989;&#29992;&#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X:\Documents%20and%20Settings\P0040241\My%20Documents\Downloads\&#29872;&#22659;&#35519;&#25972;&#35506;\&#29872;&#22659;&#20445;&#20840;&#34892;&#21205;&#35336;&#30011;\&#65297;&#65299;&#35519;&#26619;\&#22522;&#26412;&#12486;&#12463;&#12491;&#12483;&#12463;&#12469;&#12531;&#12503;&#12523;\&#28201;&#23460;&#21177;&#26524;&#12460;&#12473;&#12398;&#12469;&#12531;&#12503;&#125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精算データ入力"/>
      <sheetName val="科目選択"/>
      <sheetName val="担当者選択"/>
      <sheetName val="マスター"/>
      <sheetName val="集計表"/>
      <sheetName val="経費精算データ"/>
      <sheetName val="経費精算マクロ"/>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集計1"/>
      <sheetName val="1.電気"/>
      <sheetName val="2.ガソリン"/>
      <sheetName val="3.軽油"/>
      <sheetName val="4.走行距離"/>
      <sheetName val="5.灯油"/>
      <sheetName val="6.Ａ重油"/>
      <sheetName val="7.LPG"/>
      <sheetName val="8.都市ガス"/>
      <sheetName val="9.廃棄物焼却"/>
      <sheetName val="10.麻酔剤"/>
      <sheetName val="11.下水"/>
      <sheetName val="水道"/>
      <sheetName val="用紙"/>
      <sheetName val="ゴミ"/>
      <sheetName val="マスタ"/>
      <sheetName val="設定"/>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マスタ"/>
      <sheetName val="設定"/>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402"/>
  <sheetViews>
    <sheetView showGridLines="0" tabSelected="1" view="pageBreakPreview" zoomScale="80" zoomScaleNormal="75" zoomScaleSheetLayoutView="80" zoomScalePageLayoutView="0" workbookViewId="0" topLeftCell="A1">
      <selection activeCell="C1" sqref="C1"/>
    </sheetView>
  </sheetViews>
  <sheetFormatPr defaultColWidth="9.00390625" defaultRowHeight="13.5"/>
  <cols>
    <col min="1" max="1" width="3.125" style="8" customWidth="1"/>
    <col min="2" max="2" width="65.125" style="12" customWidth="1"/>
    <col min="3" max="3" width="7.50390625" style="7" customWidth="1"/>
    <col min="4" max="5" width="4.375" style="7" customWidth="1"/>
    <col min="6" max="7" width="7.50390625" style="7" customWidth="1"/>
    <col min="8" max="8" width="43.50390625" style="17" customWidth="1"/>
    <col min="9" max="10" width="0" style="7" hidden="1" customWidth="1"/>
    <col min="11" max="11" width="0" style="8" hidden="1" customWidth="1"/>
    <col min="12" max="16384" width="9.00390625" style="8" customWidth="1"/>
  </cols>
  <sheetData>
    <row r="1" spans="1:8" ht="30" customHeight="1">
      <c r="A1" s="101" t="s">
        <v>268</v>
      </c>
      <c r="B1" s="2"/>
      <c r="C1" s="127"/>
      <c r="D1" s="127"/>
      <c r="E1" s="4"/>
      <c r="F1" s="4"/>
      <c r="G1" s="5"/>
      <c r="H1" s="6"/>
    </row>
    <row r="2" spans="1:8" ht="19.5" customHeight="1">
      <c r="A2" s="1"/>
      <c r="B2" s="2" t="s">
        <v>253</v>
      </c>
      <c r="C2" s="127"/>
      <c r="D2" s="127"/>
      <c r="E2" s="4" t="s">
        <v>269</v>
      </c>
      <c r="F2" s="4"/>
      <c r="G2" s="5"/>
      <c r="H2" s="6"/>
    </row>
    <row r="3" spans="2:8" ht="14.25" customHeight="1">
      <c r="B3" s="9"/>
      <c r="E3" s="10"/>
      <c r="F3" s="4"/>
      <c r="G3" s="5"/>
      <c r="H3" s="6"/>
    </row>
    <row r="4" spans="1:10" s="12" customFormat="1" ht="30.75" customHeight="1">
      <c r="A4" s="11" t="s">
        <v>270</v>
      </c>
      <c r="C4" s="13"/>
      <c r="D4" s="13"/>
      <c r="E4" s="13"/>
      <c r="F4" s="13"/>
      <c r="G4" s="13"/>
      <c r="H4" s="100"/>
      <c r="I4" s="15"/>
      <c r="J4" s="15"/>
    </row>
    <row r="5" spans="2:7" ht="12.75" customHeight="1" thickBot="1">
      <c r="B5" s="16"/>
      <c r="C5" s="16"/>
      <c r="D5" s="16"/>
      <c r="E5" s="16"/>
      <c r="F5" s="16"/>
      <c r="G5" s="16"/>
    </row>
    <row r="6" spans="1:10" s="22" customFormat="1" ht="27" customHeight="1" thickBot="1">
      <c r="A6" s="18"/>
      <c r="B6" s="19" t="s">
        <v>271</v>
      </c>
      <c r="C6" s="20" t="s">
        <v>272</v>
      </c>
      <c r="D6" s="209" t="s">
        <v>273</v>
      </c>
      <c r="E6" s="210"/>
      <c r="F6" s="20" t="s">
        <v>274</v>
      </c>
      <c r="G6" s="20" t="s">
        <v>275</v>
      </c>
      <c r="H6" s="21" t="s">
        <v>276</v>
      </c>
      <c r="I6" s="15"/>
      <c r="J6" s="15"/>
    </row>
    <row r="7" spans="1:10" s="12" customFormat="1" ht="22.5" customHeight="1" thickBot="1">
      <c r="A7" s="23"/>
      <c r="B7" s="24" t="s">
        <v>277</v>
      </c>
      <c r="C7" s="25"/>
      <c r="D7" s="25"/>
      <c r="E7" s="25"/>
      <c r="F7" s="25"/>
      <c r="G7" s="25"/>
      <c r="H7" s="26"/>
      <c r="I7" s="15"/>
      <c r="J7" s="15"/>
    </row>
    <row r="8" spans="1:11" s="31" customFormat="1" ht="31.5" customHeight="1">
      <c r="A8" s="27"/>
      <c r="B8" s="28" t="s">
        <v>278</v>
      </c>
      <c r="C8" s="195"/>
      <c r="D8" s="129"/>
      <c r="E8" s="130">
        <f>IF(D8="○",2,IF(D8="△",1,IF(D8="×",0,"")))</f>
      </c>
      <c r="F8" s="131"/>
      <c r="G8" s="29">
        <f>IF(COUNT(E8:F8)&lt;&gt;0,ROUND(E8*F8,1),"")</f>
      </c>
      <c r="H8" s="132"/>
      <c r="I8" s="30" t="b">
        <v>1</v>
      </c>
      <c r="J8" s="30" t="s">
        <v>279</v>
      </c>
      <c r="K8" s="31">
        <v>1</v>
      </c>
    </row>
    <row r="9" spans="1:11" s="31" customFormat="1" ht="31.5" customHeight="1">
      <c r="A9" s="27"/>
      <c r="B9" s="32" t="s">
        <v>280</v>
      </c>
      <c r="C9" s="133"/>
      <c r="D9" s="134"/>
      <c r="E9" s="135">
        <f>IF(D9="○",2,IF(D9="△",1,IF(D9="×",0,"")))</f>
      </c>
      <c r="F9" s="131"/>
      <c r="G9" s="29">
        <f>IF(COUNT(E9:F9)&lt;&gt;0,ROUND(E9*F9,1),"")</f>
      </c>
      <c r="H9" s="136"/>
      <c r="I9" s="30" t="b">
        <v>1</v>
      </c>
      <c r="J9" s="30" t="s">
        <v>281</v>
      </c>
      <c r="K9" s="31">
        <v>2</v>
      </c>
    </row>
    <row r="10" spans="1:11" s="31" customFormat="1" ht="31.5" customHeight="1">
      <c r="A10" s="27"/>
      <c r="B10" s="32" t="s">
        <v>282</v>
      </c>
      <c r="C10" s="133"/>
      <c r="D10" s="137"/>
      <c r="E10" s="135">
        <f>IF(D10="○",2,IF(D10="△",1,IF(D10="×",0,"")))</f>
      </c>
      <c r="F10" s="131"/>
      <c r="G10" s="29">
        <f>IF(COUNT(E10:F10)&lt;&gt;0,ROUND(E10*F10,1),"")</f>
      </c>
      <c r="H10" s="136"/>
      <c r="I10" s="30" t="b">
        <v>0</v>
      </c>
      <c r="J10" s="30" t="s">
        <v>283</v>
      </c>
      <c r="K10" s="31">
        <v>3</v>
      </c>
    </row>
    <row r="11" spans="1:10" s="31" customFormat="1" ht="31.5" customHeight="1" thickBot="1">
      <c r="A11" s="27"/>
      <c r="B11" s="33" t="s">
        <v>284</v>
      </c>
      <c r="C11" s="138"/>
      <c r="D11" s="139"/>
      <c r="E11" s="140">
        <f>IF(D11="○",2,IF(D11="△",1,IF(D11="×",0,"")))</f>
      </c>
      <c r="F11" s="131"/>
      <c r="G11" s="29">
        <f>IF(COUNT(E11:F11)&lt;&gt;0,ROUND(E11*F11,1),"")</f>
      </c>
      <c r="H11" s="141"/>
      <c r="I11" s="30" t="b">
        <v>0</v>
      </c>
      <c r="J11" s="30"/>
    </row>
    <row r="12" spans="1:10" s="5" customFormat="1" ht="22.5" customHeight="1" thickBot="1">
      <c r="A12" s="34"/>
      <c r="B12" s="35" t="s">
        <v>285</v>
      </c>
      <c r="C12" s="36"/>
      <c r="D12" s="36"/>
      <c r="E12" s="36"/>
      <c r="F12" s="36"/>
      <c r="G12" s="36"/>
      <c r="H12" s="26"/>
      <c r="I12" s="7"/>
      <c r="J12" s="7"/>
    </row>
    <row r="13" spans="1:9" ht="37.5" customHeight="1">
      <c r="A13" s="37"/>
      <c r="B13" s="38" t="s">
        <v>286</v>
      </c>
      <c r="C13" s="142"/>
      <c r="D13" s="129"/>
      <c r="E13" s="130">
        <f aca="true" t="shared" si="0" ref="E13:E27">IF(D13="○",2,IF(D13="△",1,IF(D13="×",0,"")))</f>
      </c>
      <c r="F13" s="131"/>
      <c r="G13" s="29">
        <f aca="true" t="shared" si="1" ref="G13:G27">IF(COUNT(E13:F13)&lt;&gt;0,ROUND(E13*F13,1),"")</f>
      </c>
      <c r="H13" s="132"/>
      <c r="I13" s="7" t="b">
        <v>1</v>
      </c>
    </row>
    <row r="14" spans="1:9" ht="37.5" customHeight="1">
      <c r="A14" s="37"/>
      <c r="B14" s="39" t="s">
        <v>287</v>
      </c>
      <c r="C14" s="143"/>
      <c r="D14" s="134"/>
      <c r="E14" s="135">
        <f t="shared" si="0"/>
      </c>
      <c r="F14" s="131"/>
      <c r="G14" s="29">
        <f t="shared" si="1"/>
      </c>
      <c r="H14" s="144"/>
      <c r="I14" s="7" t="b">
        <v>0</v>
      </c>
    </row>
    <row r="15" spans="1:9" ht="37.5" customHeight="1">
      <c r="A15" s="37"/>
      <c r="B15" s="39" t="s">
        <v>288</v>
      </c>
      <c r="C15" s="143"/>
      <c r="D15" s="134"/>
      <c r="E15" s="135">
        <f t="shared" si="0"/>
      </c>
      <c r="F15" s="131"/>
      <c r="G15" s="29">
        <f t="shared" si="1"/>
      </c>
      <c r="H15" s="144"/>
      <c r="I15" s="7" t="b">
        <v>0</v>
      </c>
    </row>
    <row r="16" spans="1:9" ht="37.5" customHeight="1">
      <c r="A16" s="37"/>
      <c r="B16" s="39" t="s">
        <v>289</v>
      </c>
      <c r="C16" s="143"/>
      <c r="D16" s="134"/>
      <c r="E16" s="135">
        <f t="shared" si="0"/>
      </c>
      <c r="F16" s="131"/>
      <c r="G16" s="29">
        <f t="shared" si="1"/>
      </c>
      <c r="H16" s="144"/>
      <c r="I16" s="7" t="b">
        <v>0</v>
      </c>
    </row>
    <row r="17" spans="1:9" ht="37.5" customHeight="1">
      <c r="A17" s="41"/>
      <c r="B17" s="39" t="s">
        <v>132</v>
      </c>
      <c r="C17" s="145"/>
      <c r="D17" s="134"/>
      <c r="E17" s="135">
        <f t="shared" si="0"/>
      </c>
      <c r="F17" s="131"/>
      <c r="G17" s="29">
        <f t="shared" si="1"/>
      </c>
      <c r="H17" s="136"/>
      <c r="I17" s="7" t="b">
        <v>0</v>
      </c>
    </row>
    <row r="18" spans="1:8" ht="37.5" customHeight="1">
      <c r="A18" s="37"/>
      <c r="B18" s="38" t="s">
        <v>290</v>
      </c>
      <c r="C18" s="142"/>
      <c r="D18" s="134"/>
      <c r="E18" s="135">
        <f t="shared" si="0"/>
      </c>
      <c r="F18" s="131"/>
      <c r="G18" s="29">
        <f t="shared" si="1"/>
      </c>
      <c r="H18" s="132"/>
    </row>
    <row r="19" spans="1:8" ht="37.5" customHeight="1">
      <c r="A19" s="37"/>
      <c r="B19" s="39" t="s">
        <v>291</v>
      </c>
      <c r="C19" s="143"/>
      <c r="D19" s="134"/>
      <c r="E19" s="135">
        <f t="shared" si="0"/>
      </c>
      <c r="F19" s="131"/>
      <c r="G19" s="29">
        <f t="shared" si="1"/>
      </c>
      <c r="H19" s="144"/>
    </row>
    <row r="20" spans="1:8" ht="37.5" customHeight="1">
      <c r="A20" s="37"/>
      <c r="B20" s="39" t="s">
        <v>292</v>
      </c>
      <c r="C20" s="143"/>
      <c r="D20" s="134"/>
      <c r="E20" s="135">
        <f t="shared" si="0"/>
      </c>
      <c r="F20" s="131"/>
      <c r="G20" s="29">
        <f t="shared" si="1"/>
      </c>
      <c r="H20" s="144"/>
    </row>
    <row r="21" spans="1:8" ht="37.5" customHeight="1">
      <c r="A21" s="37"/>
      <c r="B21" s="39" t="s">
        <v>293</v>
      </c>
      <c r="C21" s="143"/>
      <c r="D21" s="134"/>
      <c r="E21" s="135">
        <f t="shared" si="0"/>
      </c>
      <c r="F21" s="131"/>
      <c r="G21" s="29">
        <f t="shared" si="1"/>
      </c>
      <c r="H21" s="144"/>
    </row>
    <row r="22" spans="1:8" ht="37.5" customHeight="1">
      <c r="A22" s="37"/>
      <c r="B22" s="39" t="s">
        <v>294</v>
      </c>
      <c r="C22" s="143"/>
      <c r="D22" s="134"/>
      <c r="E22" s="135">
        <f t="shared" si="0"/>
      </c>
      <c r="F22" s="131"/>
      <c r="G22" s="29">
        <f t="shared" si="1"/>
      </c>
      <c r="H22" s="144"/>
    </row>
    <row r="23" spans="1:8" ht="37.5" customHeight="1">
      <c r="A23" s="37"/>
      <c r="B23" s="39" t="s">
        <v>295</v>
      </c>
      <c r="C23" s="143"/>
      <c r="D23" s="134"/>
      <c r="E23" s="135">
        <f t="shared" si="0"/>
      </c>
      <c r="F23" s="131"/>
      <c r="G23" s="29">
        <f t="shared" si="1"/>
      </c>
      <c r="H23" s="144"/>
    </row>
    <row r="24" spans="1:8" ht="37.5" customHeight="1">
      <c r="A24" s="37"/>
      <c r="B24" s="38" t="s">
        <v>296</v>
      </c>
      <c r="C24" s="142"/>
      <c r="D24" s="134"/>
      <c r="E24" s="135">
        <f t="shared" si="0"/>
      </c>
      <c r="F24" s="131"/>
      <c r="G24" s="29">
        <f t="shared" si="1"/>
      </c>
      <c r="H24" s="136"/>
    </row>
    <row r="25" spans="1:8" ht="37.5" customHeight="1">
      <c r="A25" s="37"/>
      <c r="B25" s="39" t="s">
        <v>297</v>
      </c>
      <c r="C25" s="143"/>
      <c r="D25" s="134"/>
      <c r="E25" s="135">
        <f t="shared" si="0"/>
      </c>
      <c r="F25" s="131"/>
      <c r="G25" s="29">
        <f t="shared" si="1"/>
      </c>
      <c r="H25" s="144"/>
    </row>
    <row r="26" spans="1:8" ht="37.5" customHeight="1">
      <c r="A26" s="41"/>
      <c r="B26" s="40" t="s">
        <v>298</v>
      </c>
      <c r="C26" s="146"/>
      <c r="D26" s="134"/>
      <c r="E26" s="135">
        <f t="shared" si="0"/>
      </c>
      <c r="F26" s="131"/>
      <c r="G26" s="29">
        <f t="shared" si="1"/>
      </c>
      <c r="H26" s="144"/>
    </row>
    <row r="27" spans="1:8" ht="48.75" customHeight="1" thickBot="1">
      <c r="A27" s="37"/>
      <c r="B27" s="42" t="s">
        <v>299</v>
      </c>
      <c r="C27" s="147"/>
      <c r="D27" s="139"/>
      <c r="E27" s="135">
        <f t="shared" si="0"/>
      </c>
      <c r="F27" s="131"/>
      <c r="G27" s="29">
        <f t="shared" si="1"/>
      </c>
      <c r="H27" s="148"/>
    </row>
    <row r="28" spans="1:8" ht="22.5" customHeight="1" thickBot="1">
      <c r="A28" s="41"/>
      <c r="B28" s="43" t="s">
        <v>300</v>
      </c>
      <c r="C28" s="36"/>
      <c r="D28" s="36"/>
      <c r="E28" s="36"/>
      <c r="F28" s="36"/>
      <c r="G28" s="36"/>
      <c r="H28" s="26"/>
    </row>
    <row r="29" spans="1:8" ht="37.5" customHeight="1">
      <c r="A29" s="37"/>
      <c r="B29" s="39" t="s">
        <v>315</v>
      </c>
      <c r="C29" s="143"/>
      <c r="D29" s="129"/>
      <c r="E29" s="130">
        <f>IF(D29="○",2,IF(D29="△",1,IF(D29="×",0,"")))</f>
      </c>
      <c r="F29" s="131"/>
      <c r="G29" s="29">
        <f>IF(COUNT(E29:F29)&lt;&gt;0,ROUND(E29*F29,1),"")</f>
      </c>
      <c r="H29" s="144"/>
    </row>
    <row r="30" spans="1:8" ht="37.5" customHeight="1">
      <c r="A30" s="37"/>
      <c r="B30" s="39" t="s">
        <v>153</v>
      </c>
      <c r="C30" s="143"/>
      <c r="D30" s="134"/>
      <c r="E30" s="135">
        <f>IF(D30="○",2,IF(D30="△",1,IF(D30="×",0,"")))</f>
      </c>
      <c r="F30" s="131"/>
      <c r="G30" s="29">
        <f>IF(COUNT(E30:F30)&lt;&gt;0,ROUND(E30*F30,1),"")</f>
      </c>
      <c r="H30" s="144"/>
    </row>
    <row r="31" spans="1:8" ht="37.5" customHeight="1" thickBot="1">
      <c r="A31" s="37"/>
      <c r="B31" s="44" t="s">
        <v>316</v>
      </c>
      <c r="C31" s="143"/>
      <c r="D31" s="149"/>
      <c r="E31" s="135">
        <f>IF(D31="○",2,IF(D31="△",1,IF(D31="×",0,"")))</f>
      </c>
      <c r="F31" s="131"/>
      <c r="G31" s="29">
        <f>IF(COUNT(E31:F31)&lt;&gt;0,ROUND(E31*F31,1),"")</f>
      </c>
      <c r="H31" s="144"/>
    </row>
    <row r="32" spans="1:8" ht="22.5" customHeight="1" thickBot="1">
      <c r="A32" s="37"/>
      <c r="B32" s="35" t="s">
        <v>317</v>
      </c>
      <c r="C32" s="36"/>
      <c r="D32" s="36"/>
      <c r="E32" s="36"/>
      <c r="F32" s="36"/>
      <c r="G32" s="36"/>
      <c r="H32" s="26"/>
    </row>
    <row r="33" spans="1:8" ht="37.5" customHeight="1">
      <c r="A33" s="37"/>
      <c r="B33" s="39" t="s">
        <v>318</v>
      </c>
      <c r="C33" s="143"/>
      <c r="D33" s="129"/>
      <c r="E33" s="130">
        <f>IF(D33="○",2,IF(D33="△",1,IF(D33="×",0,"")))</f>
      </c>
      <c r="F33" s="131"/>
      <c r="G33" s="29">
        <f>IF(COUNT(E33:F33)&lt;&gt;0,ROUND(E33*F33,1),"")</f>
      </c>
      <c r="H33" s="144"/>
    </row>
    <row r="34" spans="1:8" ht="37.5" customHeight="1" thickBot="1">
      <c r="A34" s="37"/>
      <c r="B34" s="39" t="s">
        <v>255</v>
      </c>
      <c r="C34" s="143"/>
      <c r="D34" s="149"/>
      <c r="E34" s="135">
        <f>IF(D34="○",2,IF(D34="△",1,IF(D34="×",0,"")))</f>
      </c>
      <c r="F34" s="131"/>
      <c r="G34" s="29">
        <f>IF(COUNT(E34:F34)&lt;&gt;0,ROUND(E34*F34,1),"")</f>
      </c>
      <c r="H34" s="144"/>
    </row>
    <row r="35" spans="1:8" ht="22.5" customHeight="1" thickBot="1">
      <c r="A35" s="37"/>
      <c r="B35" s="35" t="s">
        <v>256</v>
      </c>
      <c r="C35" s="36"/>
      <c r="D35" s="36"/>
      <c r="E35" s="36"/>
      <c r="F35" s="36"/>
      <c r="G35" s="36"/>
      <c r="H35" s="26"/>
    </row>
    <row r="36" spans="1:9" ht="51.75" customHeight="1">
      <c r="A36" s="37"/>
      <c r="B36" s="38" t="s">
        <v>319</v>
      </c>
      <c r="C36" s="142"/>
      <c r="D36" s="129"/>
      <c r="E36" s="130">
        <f>IF(D36="○",2,IF(D36="△",1,IF(D36="×",0,"")))</f>
      </c>
      <c r="F36" s="131"/>
      <c r="G36" s="29">
        <f>IF(COUNT(E36:F36)&lt;&gt;0,ROUND(E36*F36,1),"")</f>
      </c>
      <c r="H36" s="132"/>
      <c r="I36" s="7" t="b">
        <v>0</v>
      </c>
    </row>
    <row r="37" spans="1:9" ht="37.5" customHeight="1">
      <c r="A37" s="37"/>
      <c r="B37" s="39" t="s">
        <v>320</v>
      </c>
      <c r="C37" s="143"/>
      <c r="D37" s="134"/>
      <c r="E37" s="135">
        <f>IF(D37="○",2,IF(D37="△",1,IF(D37="×",0,"")))</f>
      </c>
      <c r="F37" s="131"/>
      <c r="G37" s="29">
        <f>IF(COUNT(E37:F37)&lt;&gt;0,ROUND(E37*F37,1),"")</f>
      </c>
      <c r="H37" s="144"/>
      <c r="I37" s="7" t="b">
        <v>0</v>
      </c>
    </row>
    <row r="38" spans="1:8" ht="37.5" customHeight="1" thickBot="1">
      <c r="A38" s="45"/>
      <c r="B38" s="42" t="s">
        <v>321</v>
      </c>
      <c r="C38" s="147"/>
      <c r="D38" s="149"/>
      <c r="E38" s="150">
        <f>IF(D38="○",2,IF(D38="△",1,IF(D38="×",0,"")))</f>
      </c>
      <c r="F38" s="151"/>
      <c r="G38" s="46">
        <f>IF(COUNT(E38:F38)&lt;&gt;0,ROUND(E38*F38,1),"")</f>
      </c>
      <c r="H38" s="148"/>
    </row>
    <row r="39" ht="31.5" customHeight="1"/>
    <row r="40" spans="1:2" ht="29.25" customHeight="1">
      <c r="A40" s="47" t="s">
        <v>322</v>
      </c>
      <c r="B40" s="48"/>
    </row>
    <row r="41" spans="1:8" ht="29.25" customHeight="1">
      <c r="A41" s="47"/>
      <c r="B41" s="48"/>
      <c r="H41" s="100"/>
    </row>
    <row r="42" ht="19.5" customHeight="1" thickBot="1"/>
    <row r="43" spans="1:10" s="22" customFormat="1" ht="27" customHeight="1" thickBot="1">
      <c r="A43" s="18"/>
      <c r="B43" s="19" t="s">
        <v>323</v>
      </c>
      <c r="C43" s="20" t="s">
        <v>272</v>
      </c>
      <c r="D43" s="209" t="s">
        <v>273</v>
      </c>
      <c r="E43" s="210"/>
      <c r="F43" s="20" t="s">
        <v>274</v>
      </c>
      <c r="G43" s="20" t="s">
        <v>275</v>
      </c>
      <c r="H43" s="21" t="s">
        <v>276</v>
      </c>
      <c r="I43" s="15"/>
      <c r="J43" s="15"/>
    </row>
    <row r="44" spans="1:10" s="50" customFormat="1" ht="22.5" customHeight="1" thickBot="1">
      <c r="A44" s="49"/>
      <c r="B44" s="43" t="s">
        <v>324</v>
      </c>
      <c r="C44" s="25"/>
      <c r="D44" s="25"/>
      <c r="E44" s="25"/>
      <c r="F44" s="25"/>
      <c r="G44" s="25"/>
      <c r="H44" s="26"/>
      <c r="I44" s="15"/>
      <c r="J44" s="15"/>
    </row>
    <row r="45" spans="1:10" s="12" customFormat="1" ht="22.5" customHeight="1" thickBot="1">
      <c r="A45" s="23"/>
      <c r="B45" s="51" t="s">
        <v>325</v>
      </c>
      <c r="C45" s="13"/>
      <c r="D45" s="13"/>
      <c r="E45" s="13"/>
      <c r="F45" s="13"/>
      <c r="G45" s="13"/>
      <c r="H45" s="52"/>
      <c r="I45" s="15"/>
      <c r="J45" s="15"/>
    </row>
    <row r="46" spans="1:10" s="31" customFormat="1" ht="37.5" customHeight="1" thickBot="1">
      <c r="A46" s="27"/>
      <c r="B46" s="124" t="s">
        <v>154</v>
      </c>
      <c r="C46" s="152"/>
      <c r="D46" s="153"/>
      <c r="E46" s="130">
        <f>IF(D46="○",2,IF(D46="△",1,IF(D46="×",0,"")))</f>
      </c>
      <c r="F46" s="154"/>
      <c r="G46" s="53">
        <f>IF(COUNT(E46:F46)&lt;&gt;0,ROUND(E46*F46,1),"")</f>
      </c>
      <c r="H46" s="155"/>
      <c r="I46" s="30" t="b">
        <v>0</v>
      </c>
      <c r="J46" s="30"/>
    </row>
    <row r="47" spans="1:10" s="12" customFormat="1" ht="22.5" customHeight="1" thickBot="1">
      <c r="A47" s="23"/>
      <c r="B47" s="54" t="s">
        <v>326</v>
      </c>
      <c r="C47" s="25"/>
      <c r="D47" s="25"/>
      <c r="E47" s="25"/>
      <c r="F47" s="25"/>
      <c r="G47" s="25"/>
      <c r="H47" s="26"/>
      <c r="I47" s="15"/>
      <c r="J47" s="15"/>
    </row>
    <row r="48" spans="1:10" s="31" customFormat="1" ht="37.5" customHeight="1" thickBot="1">
      <c r="A48" s="27"/>
      <c r="B48" s="55" t="s">
        <v>327</v>
      </c>
      <c r="C48" s="156"/>
      <c r="D48" s="153"/>
      <c r="E48" s="130">
        <f>IF(D48="○",2,IF(D48="△",1,IF(D48="×",0,"")))</f>
      </c>
      <c r="F48" s="154"/>
      <c r="G48" s="29">
        <f>IF(COUNT(E48:F48)&lt;&gt;0,ROUND(E48*F48,1),"")</f>
      </c>
      <c r="H48" s="136"/>
      <c r="I48" s="30" t="b">
        <v>1</v>
      </c>
      <c r="J48" s="30"/>
    </row>
    <row r="49" spans="1:8" ht="22.5" customHeight="1" thickBot="1">
      <c r="A49" s="37"/>
      <c r="B49" s="54" t="s">
        <v>328</v>
      </c>
      <c r="C49" s="36"/>
      <c r="D49" s="36"/>
      <c r="E49" s="36"/>
      <c r="F49" s="36"/>
      <c r="G49" s="56"/>
      <c r="H49" s="26"/>
    </row>
    <row r="50" spans="1:9" ht="37.5" customHeight="1">
      <c r="A50" s="37"/>
      <c r="B50" s="57" t="s">
        <v>329</v>
      </c>
      <c r="C50" s="157"/>
      <c r="D50" s="129"/>
      <c r="E50" s="130">
        <f aca="true" t="shared" si="2" ref="E50:E60">IF(D50="○",2,IF(D50="△",1,IF(D50="×",0,"")))</f>
      </c>
      <c r="F50" s="158"/>
      <c r="G50" s="29">
        <f aca="true" t="shared" si="3" ref="G50:G59">IF(COUNT(E50:F50)&lt;&gt;0,ROUND(E50*F50,1),"")</f>
      </c>
      <c r="H50" s="132"/>
      <c r="I50" s="7" t="b">
        <v>0</v>
      </c>
    </row>
    <row r="51" spans="1:9" ht="37.5" customHeight="1">
      <c r="A51" s="37"/>
      <c r="B51" s="55" t="s">
        <v>330</v>
      </c>
      <c r="C51" s="143"/>
      <c r="D51" s="134"/>
      <c r="E51" s="135">
        <f t="shared" si="2"/>
      </c>
      <c r="F51" s="159"/>
      <c r="G51" s="29">
        <f t="shared" si="3"/>
      </c>
      <c r="H51" s="136"/>
      <c r="I51" s="7" t="b">
        <v>0</v>
      </c>
    </row>
    <row r="52" spans="1:9" ht="37.5" customHeight="1">
      <c r="A52" s="37"/>
      <c r="B52" s="55" t="s">
        <v>155</v>
      </c>
      <c r="C52" s="143"/>
      <c r="D52" s="134"/>
      <c r="E52" s="135">
        <f t="shared" si="2"/>
      </c>
      <c r="F52" s="159"/>
      <c r="G52" s="29">
        <f t="shared" si="3"/>
      </c>
      <c r="H52" s="136"/>
      <c r="I52" s="7" t="b">
        <v>0</v>
      </c>
    </row>
    <row r="53" spans="1:9" ht="37.5" customHeight="1">
      <c r="A53" s="37"/>
      <c r="B53" s="55" t="s">
        <v>331</v>
      </c>
      <c r="C53" s="143"/>
      <c r="D53" s="134"/>
      <c r="E53" s="135">
        <f t="shared" si="2"/>
      </c>
      <c r="F53" s="159"/>
      <c r="G53" s="29">
        <f t="shared" si="3"/>
      </c>
      <c r="H53" s="136"/>
      <c r="I53" s="7" t="b">
        <v>0</v>
      </c>
    </row>
    <row r="54" spans="1:9" ht="37.5" customHeight="1">
      <c r="A54" s="37"/>
      <c r="B54" s="55" t="s">
        <v>332</v>
      </c>
      <c r="C54" s="143"/>
      <c r="D54" s="134"/>
      <c r="E54" s="135">
        <f t="shared" si="2"/>
      </c>
      <c r="F54" s="159"/>
      <c r="G54" s="29">
        <f t="shared" si="3"/>
      </c>
      <c r="H54" s="136"/>
      <c r="I54" s="7" t="b">
        <v>0</v>
      </c>
    </row>
    <row r="55" spans="1:9" ht="37.5" customHeight="1">
      <c r="A55" s="37"/>
      <c r="B55" s="55" t="s">
        <v>156</v>
      </c>
      <c r="C55" s="143"/>
      <c r="D55" s="134"/>
      <c r="E55" s="135">
        <f t="shared" si="2"/>
      </c>
      <c r="F55" s="159"/>
      <c r="G55" s="29">
        <f t="shared" si="3"/>
      </c>
      <c r="H55" s="136"/>
      <c r="I55" s="7" t="b">
        <v>0</v>
      </c>
    </row>
    <row r="56" spans="1:9" ht="37.5" customHeight="1">
      <c r="A56" s="37"/>
      <c r="B56" s="55" t="s">
        <v>333</v>
      </c>
      <c r="C56" s="143"/>
      <c r="D56" s="134"/>
      <c r="E56" s="135">
        <f t="shared" si="2"/>
      </c>
      <c r="F56" s="159"/>
      <c r="G56" s="29">
        <f t="shared" si="3"/>
      </c>
      <c r="H56" s="136"/>
      <c r="I56" s="7" t="b">
        <v>0</v>
      </c>
    </row>
    <row r="57" spans="1:9" ht="37.5" customHeight="1">
      <c r="A57" s="37"/>
      <c r="B57" s="57" t="s">
        <v>157</v>
      </c>
      <c r="C57" s="157"/>
      <c r="D57" s="134"/>
      <c r="E57" s="135">
        <f t="shared" si="2"/>
      </c>
      <c r="F57" s="159"/>
      <c r="G57" s="29">
        <f t="shared" si="3"/>
      </c>
      <c r="H57" s="132"/>
      <c r="I57" s="7" t="b">
        <v>0</v>
      </c>
    </row>
    <row r="58" spans="1:9" ht="37.5" customHeight="1">
      <c r="A58" s="37"/>
      <c r="B58" s="57" t="s">
        <v>158</v>
      </c>
      <c r="C58" s="157"/>
      <c r="D58" s="134"/>
      <c r="E58" s="135">
        <f t="shared" si="2"/>
      </c>
      <c r="F58" s="159"/>
      <c r="G58" s="29">
        <f t="shared" si="3"/>
      </c>
      <c r="H58" s="132"/>
      <c r="I58" s="7" t="b">
        <v>0</v>
      </c>
    </row>
    <row r="59" spans="1:9" ht="37.5" customHeight="1">
      <c r="A59" s="37"/>
      <c r="B59" s="57" t="s">
        <v>159</v>
      </c>
      <c r="C59" s="157"/>
      <c r="D59" s="134"/>
      <c r="E59" s="135">
        <f t="shared" si="2"/>
      </c>
      <c r="F59" s="159"/>
      <c r="G59" s="29">
        <f t="shared" si="3"/>
      </c>
      <c r="H59" s="132"/>
      <c r="I59" s="7" t="b">
        <v>1</v>
      </c>
    </row>
    <row r="60" spans="1:9" ht="37.5" customHeight="1" thickBot="1">
      <c r="A60" s="37"/>
      <c r="B60" s="57" t="s">
        <v>235</v>
      </c>
      <c r="C60" s="157"/>
      <c r="D60" s="139"/>
      <c r="E60" s="160">
        <f t="shared" si="2"/>
      </c>
      <c r="F60" s="161"/>
      <c r="G60" s="29">
        <f>IF(COUNT(E60:F60)&lt;&gt;0,ROUND(E60*F60,1),"")</f>
      </c>
      <c r="H60" s="132"/>
      <c r="I60" s="7" t="b">
        <v>1</v>
      </c>
    </row>
    <row r="61" spans="1:8" ht="22.5" customHeight="1" thickBot="1">
      <c r="A61" s="37"/>
      <c r="B61" s="58" t="s">
        <v>334</v>
      </c>
      <c r="C61" s="59"/>
      <c r="D61" s="59"/>
      <c r="E61" s="59"/>
      <c r="F61" s="59"/>
      <c r="G61" s="56"/>
      <c r="H61" s="60"/>
    </row>
    <row r="62" spans="1:8" ht="37.5" customHeight="1">
      <c r="A62" s="37"/>
      <c r="B62" s="61" t="s">
        <v>335</v>
      </c>
      <c r="C62" s="162"/>
      <c r="D62" s="129"/>
      <c r="E62" s="130">
        <f>IF(D62="○",2,IF(D62="△",1,IF(D62="×",0,"")))</f>
      </c>
      <c r="F62" s="158"/>
      <c r="G62" s="29">
        <f>IF(COUNT(E62:F62)&lt;&gt;0,ROUND(E62*F62,1),"")</f>
      </c>
      <c r="H62" s="163"/>
    </row>
    <row r="63" spans="1:8" ht="37.5" customHeight="1">
      <c r="A63" s="37"/>
      <c r="B63" s="55" t="s">
        <v>336</v>
      </c>
      <c r="C63" s="143"/>
      <c r="D63" s="134"/>
      <c r="E63" s="135">
        <f>IF(D63="○",2,IF(D63="△",1,IF(D63="×",0,"")))</f>
      </c>
      <c r="F63" s="159"/>
      <c r="G63" s="29">
        <f>IF(COUNT(E63:F63)&lt;&gt;0,ROUND(E63*F63,1),"")</f>
      </c>
      <c r="H63" s="136"/>
    </row>
    <row r="64" spans="1:8" ht="37.5" customHeight="1">
      <c r="A64" s="37"/>
      <c r="B64" s="55" t="s">
        <v>337</v>
      </c>
      <c r="C64" s="143"/>
      <c r="D64" s="134"/>
      <c r="E64" s="135">
        <f>IF(D64="○",2,IF(D64="△",1,IF(D64="×",0,"")))</f>
      </c>
      <c r="F64" s="159"/>
      <c r="G64" s="29">
        <f>IF(COUNT(E64:F64)&lt;&gt;0,ROUND(E64*F64,1),"")</f>
      </c>
      <c r="H64" s="136"/>
    </row>
    <row r="65" spans="1:9" ht="37.5" customHeight="1" thickBot="1">
      <c r="A65" s="37"/>
      <c r="B65" s="55" t="s">
        <v>338</v>
      </c>
      <c r="C65" s="143"/>
      <c r="D65" s="149"/>
      <c r="E65" s="135">
        <f>IF(D65="○",2,IF(D65="△",1,IF(D65="×",0,"")))</f>
      </c>
      <c r="F65" s="164"/>
      <c r="G65" s="29">
        <f>IF(COUNT(E65:F65)&lt;&gt;0,ROUND(E65*F65,1),"")</f>
      </c>
      <c r="H65" s="136"/>
      <c r="I65" s="7" t="b">
        <v>0</v>
      </c>
    </row>
    <row r="66" spans="1:8" ht="22.5" customHeight="1" thickBot="1">
      <c r="A66" s="37"/>
      <c r="B66" s="62" t="s">
        <v>160</v>
      </c>
      <c r="C66" s="59"/>
      <c r="D66" s="59"/>
      <c r="E66" s="59"/>
      <c r="F66" s="59"/>
      <c r="G66" s="56"/>
      <c r="H66" s="60"/>
    </row>
    <row r="67" spans="1:9" ht="37.5" customHeight="1">
      <c r="A67" s="37"/>
      <c r="B67" s="61" t="s">
        <v>161</v>
      </c>
      <c r="C67" s="162"/>
      <c r="D67" s="129"/>
      <c r="E67" s="130">
        <f>IF(D67="○",2,IF(D67="△",1,IF(D67="×",0,"")))</f>
      </c>
      <c r="F67" s="158"/>
      <c r="G67" s="29">
        <f>IF(COUNT(E67:F67)&lt;&gt;0,ROUND(E67*F67,1),"")</f>
      </c>
      <c r="H67" s="163"/>
      <c r="I67" s="7" t="b">
        <v>0</v>
      </c>
    </row>
    <row r="68" spans="1:9" ht="37.5" customHeight="1">
      <c r="A68" s="37"/>
      <c r="B68" s="55" t="s">
        <v>162</v>
      </c>
      <c r="C68" s="143"/>
      <c r="D68" s="134"/>
      <c r="E68" s="135">
        <f>IF(D68="○",2,IF(D68="△",1,IF(D68="×",0,"")))</f>
      </c>
      <c r="F68" s="159"/>
      <c r="G68" s="29">
        <f>IF(COUNT(E68:F68)&lt;&gt;0,ROUND(E68*F68,1),"")</f>
      </c>
      <c r="H68" s="136"/>
      <c r="I68" s="7" t="b">
        <v>0</v>
      </c>
    </row>
    <row r="69" spans="1:9" ht="37.5" customHeight="1" thickBot="1">
      <c r="A69" s="45"/>
      <c r="B69" s="125" t="s">
        <v>163</v>
      </c>
      <c r="C69" s="165"/>
      <c r="D69" s="149"/>
      <c r="E69" s="150">
        <f>IF(D69="○",2,IF(D69="△",1,IF(D69="×",0,"")))</f>
      </c>
      <c r="F69" s="151"/>
      <c r="G69" s="69">
        <f>IF(COUNT(E69:F69)&lt;&gt;0,ROUND(E69*F69,1),"")</f>
      </c>
      <c r="H69" s="148"/>
      <c r="I69" s="7" t="b">
        <v>0</v>
      </c>
    </row>
    <row r="70" ht="19.5" customHeight="1">
      <c r="H70" s="100"/>
    </row>
    <row r="71" ht="14.25" thickBot="1"/>
    <row r="72" spans="1:10" s="22" customFormat="1" ht="27" customHeight="1" thickBot="1">
      <c r="A72" s="18"/>
      <c r="B72" s="19" t="s">
        <v>271</v>
      </c>
      <c r="C72" s="20" t="s">
        <v>272</v>
      </c>
      <c r="D72" s="209" t="s">
        <v>273</v>
      </c>
      <c r="E72" s="210"/>
      <c r="F72" s="20" t="s">
        <v>274</v>
      </c>
      <c r="G72" s="20" t="s">
        <v>275</v>
      </c>
      <c r="H72" s="21" t="s">
        <v>276</v>
      </c>
      <c r="I72" s="15"/>
      <c r="J72" s="15"/>
    </row>
    <row r="73" spans="1:8" ht="22.5" customHeight="1" thickBot="1">
      <c r="A73" s="63"/>
      <c r="B73" s="43" t="s">
        <v>339</v>
      </c>
      <c r="C73" s="36"/>
      <c r="D73" s="36"/>
      <c r="E73" s="36"/>
      <c r="F73" s="36"/>
      <c r="G73" s="36"/>
      <c r="H73" s="26"/>
    </row>
    <row r="74" spans="1:8" ht="22.5" customHeight="1" thickBot="1">
      <c r="A74" s="41"/>
      <c r="B74" s="64" t="s">
        <v>340</v>
      </c>
      <c r="C74" s="36"/>
      <c r="D74" s="36"/>
      <c r="E74" s="36"/>
      <c r="F74" s="36"/>
      <c r="G74" s="36"/>
      <c r="H74" s="26"/>
    </row>
    <row r="75" spans="1:8" ht="45" customHeight="1" thickBot="1">
      <c r="A75" s="37"/>
      <c r="B75" s="42" t="s">
        <v>257</v>
      </c>
      <c r="C75" s="147"/>
      <c r="D75" s="153"/>
      <c r="E75" s="130">
        <f>IF(D75="○",2,IF(D75="△",1,IF(D75="×",0,"")))</f>
      </c>
      <c r="F75" s="158"/>
      <c r="G75" s="29">
        <f>IF(COUNT(E75:F75)&lt;&gt;0,ROUND(E75*F75,1),"")</f>
      </c>
      <c r="H75" s="148"/>
    </row>
    <row r="76" spans="1:8" ht="22.5" customHeight="1" thickBot="1">
      <c r="A76" s="41"/>
      <c r="B76" s="24" t="s">
        <v>341</v>
      </c>
      <c r="C76" s="36"/>
      <c r="D76" s="36"/>
      <c r="E76" s="36"/>
      <c r="F76" s="36"/>
      <c r="G76" s="56"/>
      <c r="H76" s="26"/>
    </row>
    <row r="77" spans="1:8" ht="37.5" customHeight="1">
      <c r="A77" s="37"/>
      <c r="B77" s="39" t="s">
        <v>342</v>
      </c>
      <c r="C77" s="143"/>
      <c r="D77" s="129"/>
      <c r="E77" s="130">
        <f>IF(D77="○",2,IF(D77="△",1,IF(D77="×",0,"")))</f>
      </c>
      <c r="F77" s="158"/>
      <c r="G77" s="29">
        <f>IF(COUNT(E77:F77)&lt;&gt;0,ROUND(E77*F77,1),"")</f>
      </c>
      <c r="H77" s="144"/>
    </row>
    <row r="78" spans="1:8" ht="37.5" customHeight="1">
      <c r="A78" s="37"/>
      <c r="B78" s="39" t="s">
        <v>301</v>
      </c>
      <c r="C78" s="143"/>
      <c r="D78" s="134"/>
      <c r="E78" s="135">
        <f>IF(D78="○",2,IF(D78="△",1,IF(D78="×",0,"")))</f>
      </c>
      <c r="F78" s="159"/>
      <c r="G78" s="29">
        <f>IF(COUNT(E78:F78)&lt;&gt;0,ROUND(E78*F78,1),"")</f>
      </c>
      <c r="H78" s="144"/>
    </row>
    <row r="79" spans="1:8" ht="37.5" customHeight="1">
      <c r="A79" s="37"/>
      <c r="B79" s="40" t="s">
        <v>308</v>
      </c>
      <c r="C79" s="166"/>
      <c r="D79" s="134"/>
      <c r="E79" s="135">
        <f>IF(D79="○",2,IF(D79="△",1,IF(D79="×",0,"")))</f>
      </c>
      <c r="F79" s="159"/>
      <c r="G79" s="29">
        <f>IF(COUNT(E79:F79)&lt;&gt;0,ROUND(E79*F79,1),"")</f>
      </c>
      <c r="H79" s="144"/>
    </row>
    <row r="80" spans="1:8" ht="37.5" customHeight="1" thickBot="1">
      <c r="A80" s="41"/>
      <c r="B80" s="65" t="s">
        <v>164</v>
      </c>
      <c r="C80" s="145"/>
      <c r="D80" s="149"/>
      <c r="E80" s="135">
        <f>IF(D80="○",2,IF(D80="△",1,IF(D80="×",0,"")))</f>
      </c>
      <c r="F80" s="164"/>
      <c r="G80" s="29">
        <f>IF(COUNT(E80:F80)&lt;&gt;0,ROUND(E80*F80,1),"")</f>
      </c>
      <c r="H80" s="136"/>
    </row>
    <row r="81" spans="1:8" ht="22.5" customHeight="1" thickBot="1">
      <c r="A81" s="41"/>
      <c r="B81" s="64" t="s">
        <v>343</v>
      </c>
      <c r="C81" s="36"/>
      <c r="D81" s="36"/>
      <c r="E81" s="36"/>
      <c r="F81" s="36"/>
      <c r="G81" s="56"/>
      <c r="H81" s="26"/>
    </row>
    <row r="82" spans="1:8" ht="37.5" customHeight="1">
      <c r="A82" s="37"/>
      <c r="B82" s="39" t="s">
        <v>344</v>
      </c>
      <c r="C82" s="143"/>
      <c r="D82" s="134"/>
      <c r="E82" s="135">
        <f>IF(D82="○",2,IF(D82="△",1,IF(D82="×",0,"")))</f>
      </c>
      <c r="F82" s="159"/>
      <c r="G82" s="29">
        <f>IF(COUNT(E82:F82)&lt;&gt;0,ROUND(E82*F82,1),"")</f>
      </c>
      <c r="H82" s="144"/>
    </row>
    <row r="83" spans="1:8" ht="37.5" customHeight="1">
      <c r="A83" s="37"/>
      <c r="B83" s="39" t="s">
        <v>345</v>
      </c>
      <c r="C83" s="143"/>
      <c r="D83" s="134"/>
      <c r="E83" s="135">
        <f>IF(D83="○",2,IF(D83="△",1,IF(D83="×",0,"")))</f>
      </c>
      <c r="F83" s="159"/>
      <c r="G83" s="29">
        <f>IF(COUNT(E83:F83)&lt;&gt;0,ROUND(E83*F83,1),"")</f>
      </c>
      <c r="H83" s="144"/>
    </row>
    <row r="84" spans="1:8" ht="37.5" customHeight="1" thickBot="1">
      <c r="A84" s="37"/>
      <c r="B84" s="42" t="s">
        <v>346</v>
      </c>
      <c r="C84" s="147"/>
      <c r="D84" s="149"/>
      <c r="E84" s="135">
        <f>IF(D84="○",2,IF(D84="△",1,IF(D84="×",0,"")))</f>
      </c>
      <c r="F84" s="164"/>
      <c r="G84" s="29">
        <f>IF(COUNT(E84:F84)&lt;&gt;0,ROUND(E84*F84,1),"")</f>
      </c>
      <c r="H84" s="148"/>
    </row>
    <row r="85" spans="1:8" ht="22.5" customHeight="1" thickBot="1">
      <c r="A85" s="41"/>
      <c r="B85" s="24" t="s">
        <v>347</v>
      </c>
      <c r="C85" s="36"/>
      <c r="D85" s="36"/>
      <c r="E85" s="36"/>
      <c r="F85" s="36"/>
      <c r="G85" s="56"/>
      <c r="H85" s="26"/>
    </row>
    <row r="86" spans="1:8" ht="37.5" customHeight="1" thickBot="1">
      <c r="A86" s="37"/>
      <c r="B86" s="38" t="s">
        <v>348</v>
      </c>
      <c r="C86" s="167"/>
      <c r="D86" s="129"/>
      <c r="E86" s="130">
        <f>IF(D86="○",2,IF(D86="△",1,IF(D86="×",0,"")))</f>
      </c>
      <c r="F86" s="158"/>
      <c r="G86" s="29">
        <f>IF(COUNT(E86:F86)&lt;&gt;0,ROUND(E86*F86,1),"")</f>
      </c>
      <c r="H86" s="168"/>
    </row>
    <row r="87" spans="1:8" ht="22.5" customHeight="1" thickBot="1">
      <c r="A87" s="41"/>
      <c r="B87" s="24" t="s">
        <v>349</v>
      </c>
      <c r="C87" s="36"/>
      <c r="D87" s="36"/>
      <c r="E87" s="36"/>
      <c r="F87" s="36"/>
      <c r="G87" s="56"/>
      <c r="H87" s="26"/>
    </row>
    <row r="88" spans="1:8" ht="37.5" customHeight="1">
      <c r="A88" s="37"/>
      <c r="B88" s="38" t="s">
        <v>350</v>
      </c>
      <c r="C88" s="142"/>
      <c r="D88" s="129"/>
      <c r="E88" s="130">
        <f>IF(D88="○",2,IF(D88="△",1,IF(D88="×",0,"")))</f>
      </c>
      <c r="F88" s="158"/>
      <c r="G88" s="29">
        <f>IF(COUNT(E88:F88)&lt;&gt;0,ROUND(E88*F88,1),"")</f>
      </c>
      <c r="H88" s="132"/>
    </row>
    <row r="89" spans="1:8" ht="37.5" customHeight="1">
      <c r="A89" s="37"/>
      <c r="B89" s="39" t="s">
        <v>351</v>
      </c>
      <c r="C89" s="143"/>
      <c r="D89" s="134"/>
      <c r="E89" s="135">
        <f>IF(D89="○",2,IF(D89="△",1,IF(D89="×",0,"")))</f>
      </c>
      <c r="F89" s="159"/>
      <c r="G89" s="29">
        <f>IF(COUNT(E89:F89)&lt;&gt;0,ROUND(E89*F89,1),"")</f>
      </c>
      <c r="H89" s="144"/>
    </row>
    <row r="90" spans="1:8" ht="37.5" customHeight="1">
      <c r="A90" s="37"/>
      <c r="B90" s="39" t="s">
        <v>352</v>
      </c>
      <c r="C90" s="143"/>
      <c r="D90" s="134"/>
      <c r="E90" s="135">
        <f>IF(D90="○",2,IF(D90="△",1,IF(D90="×",0,"")))</f>
      </c>
      <c r="F90" s="159"/>
      <c r="G90" s="29">
        <f>IF(COUNT(E90:F90)&lt;&gt;0,ROUND(E90*F90,1),"")</f>
      </c>
      <c r="H90" s="144"/>
    </row>
    <row r="91" spans="1:8" ht="37.5" customHeight="1">
      <c r="A91" s="37"/>
      <c r="B91" s="39" t="s">
        <v>165</v>
      </c>
      <c r="C91" s="143"/>
      <c r="D91" s="169"/>
      <c r="E91" s="170">
        <f>IF(D91="○",2,IF(D91="△",1,IF(D91="×",0,"")))</f>
      </c>
      <c r="F91" s="159"/>
      <c r="G91" s="66">
        <f>IF(COUNT(E91:F91)&lt;&gt;0,ROUND(E91*F91,1),"")</f>
      </c>
      <c r="H91" s="144"/>
    </row>
    <row r="92" spans="1:8" ht="37.5" customHeight="1" thickBot="1">
      <c r="A92" s="45"/>
      <c r="B92" s="42" t="s">
        <v>309</v>
      </c>
      <c r="C92" s="147"/>
      <c r="D92" s="149"/>
      <c r="E92" s="150">
        <f>IF(D92="○",2,IF(D92="△",1,IF(D92="×",0,"")))</f>
      </c>
      <c r="F92" s="151"/>
      <c r="G92" s="46">
        <f>IF(COUNT(E92:F92)&lt;&gt;0,ROUND(E92*F92,1),"")</f>
      </c>
      <c r="H92" s="148"/>
    </row>
    <row r="93" ht="19.5" customHeight="1">
      <c r="H93" s="100"/>
    </row>
    <row r="94" ht="14.25" thickBot="1"/>
    <row r="95" spans="1:10" s="22" customFormat="1" ht="27" customHeight="1" thickBot="1">
      <c r="A95" s="18"/>
      <c r="B95" s="19" t="s">
        <v>353</v>
      </c>
      <c r="C95" s="20" t="s">
        <v>272</v>
      </c>
      <c r="D95" s="209" t="s">
        <v>273</v>
      </c>
      <c r="E95" s="210"/>
      <c r="F95" s="20" t="s">
        <v>274</v>
      </c>
      <c r="G95" s="20" t="s">
        <v>275</v>
      </c>
      <c r="H95" s="21" t="s">
        <v>276</v>
      </c>
      <c r="I95" s="15"/>
      <c r="J95" s="15"/>
    </row>
    <row r="96" spans="1:8" ht="22.5" customHeight="1" thickBot="1">
      <c r="A96" s="63"/>
      <c r="B96" s="43" t="s">
        <v>354</v>
      </c>
      <c r="C96" s="36"/>
      <c r="D96" s="36"/>
      <c r="E96" s="36"/>
      <c r="F96" s="36"/>
      <c r="G96" s="36"/>
      <c r="H96" s="26"/>
    </row>
    <row r="97" spans="1:8" ht="22.5" customHeight="1" thickBot="1">
      <c r="A97" s="37"/>
      <c r="B97" s="24" t="s">
        <v>355</v>
      </c>
      <c r="C97" s="36"/>
      <c r="D97" s="36"/>
      <c r="E97" s="36"/>
      <c r="F97" s="36"/>
      <c r="G97" s="36"/>
      <c r="H97" s="26"/>
    </row>
    <row r="98" spans="1:9" ht="37.5" customHeight="1">
      <c r="A98" s="37"/>
      <c r="B98" s="38" t="s">
        <v>368</v>
      </c>
      <c r="C98" s="142"/>
      <c r="D98" s="129"/>
      <c r="E98" s="130">
        <f>IF(D98="○",2,IF(D98="△",1,IF(D98="×",0,"")))</f>
      </c>
      <c r="F98" s="158"/>
      <c r="G98" s="29">
        <f>IF(COUNT(E98:F98)&lt;&gt;0,ROUND(E98*F98,1),"")</f>
      </c>
      <c r="H98" s="132"/>
      <c r="I98" s="7" t="b">
        <v>0</v>
      </c>
    </row>
    <row r="99" spans="1:9" ht="37.5" customHeight="1">
      <c r="A99" s="37"/>
      <c r="B99" s="39" t="s">
        <v>356</v>
      </c>
      <c r="C99" s="143"/>
      <c r="D99" s="134"/>
      <c r="E99" s="135">
        <f>IF(D99="○",2,IF(D99="△",1,IF(D99="×",0,"")))</f>
      </c>
      <c r="F99" s="159"/>
      <c r="G99" s="29">
        <f>IF(COUNT(E99:F99)&lt;&gt;0,ROUND(E99*F99,1),"")</f>
      </c>
      <c r="H99" s="144"/>
      <c r="I99" s="7" t="b">
        <v>1</v>
      </c>
    </row>
    <row r="100" spans="1:9" ht="37.5" customHeight="1">
      <c r="A100" s="37"/>
      <c r="B100" s="39" t="s">
        <v>357</v>
      </c>
      <c r="C100" s="143"/>
      <c r="D100" s="134"/>
      <c r="E100" s="135">
        <f>IF(D100="○",2,IF(D100="△",1,IF(D100="×",0,"")))</f>
      </c>
      <c r="F100" s="159"/>
      <c r="G100" s="29">
        <f>IF(COUNT(E100:F100)&lt;&gt;0,ROUND(E100*F100,1),"")</f>
      </c>
      <c r="H100" s="144"/>
      <c r="I100" s="7" t="b">
        <v>1</v>
      </c>
    </row>
    <row r="101" spans="1:9" ht="37.5" customHeight="1">
      <c r="A101" s="37"/>
      <c r="B101" s="39" t="s">
        <v>258</v>
      </c>
      <c r="C101" s="143"/>
      <c r="D101" s="169"/>
      <c r="E101" s="170">
        <f>IF(D101="○",2,IF(D101="△",1,IF(D101="×",0,"")))</f>
      </c>
      <c r="F101" s="159"/>
      <c r="G101" s="66">
        <f>IF(COUNT(E101:F101)&lt;&gt;0,ROUND(E101*F101,1),"")</f>
      </c>
      <c r="H101" s="144"/>
      <c r="I101" s="7" t="b">
        <v>0</v>
      </c>
    </row>
    <row r="102" spans="1:8" ht="37.5" customHeight="1" thickBot="1">
      <c r="A102" s="37"/>
      <c r="B102" s="40" t="s">
        <v>358</v>
      </c>
      <c r="C102" s="166"/>
      <c r="D102" s="149"/>
      <c r="E102" s="150">
        <f>IF(D102="○",2,IF(D102="△",1,IF(D102="×",0,"")))</f>
      </c>
      <c r="F102" s="151"/>
      <c r="G102" s="46">
        <f>IF(COUNT(E102:F102)&lt;&gt;0,ROUND(E102*F102,1),"")</f>
      </c>
      <c r="H102" s="144"/>
    </row>
    <row r="103" spans="1:8" ht="22.5" customHeight="1" thickBot="1">
      <c r="A103" s="41"/>
      <c r="B103" s="64" t="s">
        <v>359</v>
      </c>
      <c r="C103" s="36"/>
      <c r="D103" s="36"/>
      <c r="E103" s="36"/>
      <c r="F103" s="36"/>
      <c r="G103" s="56"/>
      <c r="H103" s="26"/>
    </row>
    <row r="104" spans="1:8" ht="37.5" customHeight="1">
      <c r="A104" s="37"/>
      <c r="B104" s="40" t="s">
        <v>360</v>
      </c>
      <c r="C104" s="145"/>
      <c r="D104" s="129"/>
      <c r="E104" s="130">
        <f aca="true" t="shared" si="4" ref="E104:E110">IF(D104="○",2,IF(D104="△",1,IF(D104="×",0,"")))</f>
      </c>
      <c r="F104" s="158"/>
      <c r="G104" s="29">
        <f aca="true" t="shared" si="5" ref="G104:G110">IF(COUNT(E104:F104)&lt;&gt;0,ROUND(E104*F104,1),"")</f>
      </c>
      <c r="H104" s="136"/>
    </row>
    <row r="105" spans="1:8" ht="37.5" customHeight="1">
      <c r="A105" s="37"/>
      <c r="B105" s="39" t="s">
        <v>361</v>
      </c>
      <c r="C105" s="143"/>
      <c r="D105" s="134"/>
      <c r="E105" s="135">
        <f t="shared" si="4"/>
      </c>
      <c r="F105" s="159"/>
      <c r="G105" s="29">
        <f t="shared" si="5"/>
      </c>
      <c r="H105" s="144"/>
    </row>
    <row r="106" spans="1:8" ht="37.5" customHeight="1">
      <c r="A106" s="37"/>
      <c r="B106" s="39" t="s">
        <v>369</v>
      </c>
      <c r="C106" s="143"/>
      <c r="D106" s="134"/>
      <c r="E106" s="135">
        <f t="shared" si="4"/>
      </c>
      <c r="F106" s="159"/>
      <c r="G106" s="29">
        <f t="shared" si="5"/>
      </c>
      <c r="H106" s="144"/>
    </row>
    <row r="107" spans="1:8" ht="37.5" customHeight="1">
      <c r="A107" s="37"/>
      <c r="B107" s="39" t="s">
        <v>362</v>
      </c>
      <c r="C107" s="143"/>
      <c r="D107" s="169"/>
      <c r="E107" s="170">
        <f t="shared" si="4"/>
      </c>
      <c r="F107" s="159"/>
      <c r="G107" s="66">
        <f t="shared" si="5"/>
      </c>
      <c r="H107" s="144"/>
    </row>
    <row r="108" spans="1:8" ht="37.5" customHeight="1">
      <c r="A108" s="37"/>
      <c r="B108" s="39" t="s">
        <v>363</v>
      </c>
      <c r="C108" s="143"/>
      <c r="D108" s="169"/>
      <c r="E108" s="170">
        <f t="shared" si="4"/>
      </c>
      <c r="F108" s="171"/>
      <c r="G108" s="67">
        <f t="shared" si="5"/>
      </c>
      <c r="H108" s="144"/>
    </row>
    <row r="109" spans="1:8" ht="37.5" customHeight="1">
      <c r="A109" s="37"/>
      <c r="B109" s="44" t="s">
        <v>259</v>
      </c>
      <c r="C109" s="143"/>
      <c r="D109" s="134"/>
      <c r="E109" s="135">
        <f t="shared" si="4"/>
      </c>
      <c r="F109" s="159"/>
      <c r="G109" s="68">
        <f t="shared" si="5"/>
      </c>
      <c r="H109" s="144"/>
    </row>
    <row r="110" spans="1:8" ht="37.5" customHeight="1" thickBot="1">
      <c r="A110" s="37"/>
      <c r="B110" s="42" t="s">
        <v>358</v>
      </c>
      <c r="C110" s="147"/>
      <c r="D110" s="139"/>
      <c r="E110" s="172">
        <f t="shared" si="4"/>
      </c>
      <c r="F110" s="151"/>
      <c r="G110" s="69">
        <f t="shared" si="5"/>
      </c>
      <c r="H110" s="148"/>
    </row>
    <row r="111" spans="1:8" ht="22.5" customHeight="1" thickBot="1">
      <c r="A111" s="41"/>
      <c r="B111" s="24" t="s">
        <v>364</v>
      </c>
      <c r="C111" s="36"/>
      <c r="D111" s="36"/>
      <c r="E111" s="36"/>
      <c r="F111" s="36"/>
      <c r="G111" s="56">
        <f>IF(COUNTA(E111:F111)=0,"",ROUND(E111*F111,1))</f>
      </c>
      <c r="H111" s="26"/>
    </row>
    <row r="112" spans="1:8" ht="37.5" customHeight="1">
      <c r="A112" s="37"/>
      <c r="B112" s="38" t="s">
        <v>365</v>
      </c>
      <c r="C112" s="142"/>
      <c r="D112" s="129"/>
      <c r="E112" s="130">
        <f>IF(D112="○",2,IF(D112="△",1,IF(D112="×",0,"")))</f>
      </c>
      <c r="F112" s="158"/>
      <c r="G112" s="29">
        <f>IF(COUNT(E112:F112)&lt;&gt;0,ROUND(E112*F112,1),"")</f>
      </c>
      <c r="H112" s="132"/>
    </row>
    <row r="113" spans="1:8" ht="37.5" customHeight="1" thickBot="1">
      <c r="A113" s="45"/>
      <c r="B113" s="42" t="s">
        <v>366</v>
      </c>
      <c r="C113" s="165"/>
      <c r="D113" s="149"/>
      <c r="E113" s="150">
        <f>IF(D113="○",2,IF(D113="△",1,IF(D113="×",0,"")))</f>
      </c>
      <c r="F113" s="151"/>
      <c r="G113" s="69">
        <f>IF(COUNT(E113:F113)&lt;&gt;0,ROUND(E113*F113,1),"")</f>
      </c>
      <c r="H113" s="148"/>
    </row>
    <row r="114" ht="13.5">
      <c r="G114" s="70"/>
    </row>
    <row r="115" ht="14.25" thickBot="1">
      <c r="G115" s="70"/>
    </row>
    <row r="116" spans="1:10" s="22" customFormat="1" ht="27" customHeight="1" thickBot="1">
      <c r="A116" s="18"/>
      <c r="B116" s="19" t="s">
        <v>367</v>
      </c>
      <c r="C116" s="20" t="s">
        <v>272</v>
      </c>
      <c r="D116" s="209" t="s">
        <v>273</v>
      </c>
      <c r="E116" s="210"/>
      <c r="F116" s="20" t="s">
        <v>274</v>
      </c>
      <c r="G116" s="20" t="s">
        <v>275</v>
      </c>
      <c r="H116" s="21" t="s">
        <v>276</v>
      </c>
      <c r="I116" s="15"/>
      <c r="J116" s="15"/>
    </row>
    <row r="117" spans="1:8" ht="22.5" customHeight="1" thickBot="1">
      <c r="A117" s="63"/>
      <c r="B117" s="43" t="s">
        <v>370</v>
      </c>
      <c r="C117" s="36"/>
      <c r="D117" s="36"/>
      <c r="E117" s="36"/>
      <c r="F117" s="36"/>
      <c r="G117" s="36"/>
      <c r="H117" s="26"/>
    </row>
    <row r="118" spans="1:8" ht="22.5" customHeight="1" thickBot="1">
      <c r="A118" s="37"/>
      <c r="B118" s="24" t="s">
        <v>371</v>
      </c>
      <c r="C118" s="36"/>
      <c r="D118" s="36"/>
      <c r="E118" s="36"/>
      <c r="F118" s="36"/>
      <c r="G118" s="36"/>
      <c r="H118" s="26"/>
    </row>
    <row r="119" spans="1:9" ht="37.5" customHeight="1">
      <c r="A119" s="37"/>
      <c r="B119" s="38" t="s">
        <v>372</v>
      </c>
      <c r="C119" s="142"/>
      <c r="D119" s="129"/>
      <c r="E119" s="130">
        <f>IF(D119="○",2,IF(D119="△",1,IF(D119="×",0,"")))</f>
      </c>
      <c r="F119" s="158"/>
      <c r="G119" s="29">
        <f>IF(COUNT(E119:F119)&lt;&gt;0,ROUND(E119*F119,1),"")</f>
      </c>
      <c r="H119" s="132"/>
      <c r="I119" s="7" t="b">
        <v>0</v>
      </c>
    </row>
    <row r="120" spans="1:9" ht="37.5" customHeight="1">
      <c r="A120" s="37"/>
      <c r="B120" s="39" t="s">
        <v>373</v>
      </c>
      <c r="C120" s="143"/>
      <c r="D120" s="134"/>
      <c r="E120" s="135">
        <f>IF(D120="○",2,IF(D120="△",1,IF(D120="×",0,"")))</f>
      </c>
      <c r="F120" s="159"/>
      <c r="G120" s="29">
        <f>IF(COUNT(E120:F120)&lt;&gt;0,ROUND(E120*F120,1),"")</f>
      </c>
      <c r="H120" s="144"/>
      <c r="I120" s="7" t="b">
        <v>1</v>
      </c>
    </row>
    <row r="121" spans="1:9" ht="45" customHeight="1" thickBot="1">
      <c r="A121" s="37"/>
      <c r="B121" s="39" t="s">
        <v>260</v>
      </c>
      <c r="C121" s="143"/>
      <c r="D121" s="149"/>
      <c r="E121" s="150">
        <f>IF(D121="○",2,IF(D121="△",1,IF(D121="×",0,"")))</f>
      </c>
      <c r="F121" s="151"/>
      <c r="G121" s="46">
        <f>IF(COUNT(E121:F121)&lt;&gt;0,ROUND(E121*F121,1),"")</f>
      </c>
      <c r="H121" s="144"/>
      <c r="I121" s="7" t="b">
        <v>1</v>
      </c>
    </row>
    <row r="122" spans="1:8" ht="22.5" customHeight="1" thickBot="1">
      <c r="A122" s="41"/>
      <c r="B122" s="64" t="s">
        <v>374</v>
      </c>
      <c r="C122" s="36"/>
      <c r="D122" s="36"/>
      <c r="E122" s="36"/>
      <c r="F122" s="36"/>
      <c r="G122" s="56"/>
      <c r="H122" s="26"/>
    </row>
    <row r="123" spans="1:8" ht="37.5" customHeight="1" thickBot="1">
      <c r="A123" s="37"/>
      <c r="B123" s="40" t="s">
        <v>375</v>
      </c>
      <c r="C123" s="145"/>
      <c r="D123" s="129"/>
      <c r="E123" s="130">
        <f>IF(D123="○",2,IF(D123="△",1,IF(D123="×",0,"")))</f>
      </c>
      <c r="F123" s="158"/>
      <c r="G123" s="29">
        <f>IF(COUNT(E123:F123)&lt;&gt;0,ROUND(E123*F123,1),"")</f>
      </c>
      <c r="H123" s="136"/>
    </row>
    <row r="124" spans="1:8" ht="22.5" customHeight="1" thickBot="1">
      <c r="A124" s="41"/>
      <c r="B124" s="64" t="s">
        <v>376</v>
      </c>
      <c r="C124" s="36"/>
      <c r="D124" s="36"/>
      <c r="E124" s="36"/>
      <c r="F124" s="36"/>
      <c r="G124" s="56"/>
      <c r="H124" s="26"/>
    </row>
    <row r="125" spans="1:8" ht="21.75" customHeight="1">
      <c r="A125" s="37"/>
      <c r="B125" s="39" t="s">
        <v>377</v>
      </c>
      <c r="C125" s="143"/>
      <c r="D125" s="129"/>
      <c r="E125" s="130">
        <f>IF(D125="○",2,IF(D125="△",1,IF(D125="×",0,"")))</f>
      </c>
      <c r="F125" s="158"/>
      <c r="G125" s="29">
        <f>IF(COUNT(E125:F125)&lt;&gt;0,ROUND(E125*F125,1),"")</f>
      </c>
      <c r="H125" s="144"/>
    </row>
    <row r="126" spans="1:8" ht="21.75" customHeight="1">
      <c r="A126" s="37"/>
      <c r="B126" s="39" t="s">
        <v>378</v>
      </c>
      <c r="C126" s="143"/>
      <c r="D126" s="134"/>
      <c r="E126" s="135">
        <f>IF(D126="○",2,IF(D126="△",1,IF(D126="×",0,"")))</f>
      </c>
      <c r="F126" s="159"/>
      <c r="G126" s="29">
        <f>IF(COUNT(E126:F126)&lt;&gt;0,ROUND(E126*F126,1),"")</f>
      </c>
      <c r="H126" s="144"/>
    </row>
    <row r="127" spans="1:8" ht="37.5" customHeight="1">
      <c r="A127" s="37"/>
      <c r="B127" s="39" t="s">
        <v>379</v>
      </c>
      <c r="C127" s="143"/>
      <c r="D127" s="169"/>
      <c r="E127" s="170">
        <f>IF(D127="○",2,IF(D127="△",1,IF(D127="×",0,"")))</f>
      </c>
      <c r="F127" s="171"/>
      <c r="G127" s="67">
        <f>IF(COUNT(E127:F127)&lt;&gt;0,ROUND(E127*F127,1),"")</f>
      </c>
      <c r="H127" s="144"/>
    </row>
    <row r="128" spans="1:8" ht="37.5" customHeight="1" thickBot="1">
      <c r="A128" s="37"/>
      <c r="B128" s="39" t="s">
        <v>0</v>
      </c>
      <c r="C128" s="143"/>
      <c r="D128" s="149"/>
      <c r="E128" s="150">
        <f>IF(D128="○",2,IF(D128="△",1,IF(D128="×",0,"")))</f>
      </c>
      <c r="F128" s="151"/>
      <c r="G128" s="46">
        <f>IF(COUNT(E128:F128)&lt;&gt;0,ROUND(E128*F128,1),"")</f>
      </c>
      <c r="H128" s="144"/>
    </row>
    <row r="129" spans="1:8" ht="22.5" customHeight="1" thickBot="1">
      <c r="A129" s="41"/>
      <c r="B129" s="64" t="s">
        <v>1</v>
      </c>
      <c r="C129" s="36"/>
      <c r="D129" s="36"/>
      <c r="E129" s="36"/>
      <c r="F129" s="36"/>
      <c r="G129" s="56">
        <f>IF(COUNTA(E129:F129)=0,"",ROUND(E129*F129,1))</f>
      </c>
      <c r="H129" s="26"/>
    </row>
    <row r="130" spans="1:8" ht="37.5" customHeight="1" thickBot="1">
      <c r="A130" s="71"/>
      <c r="B130" s="72" t="s">
        <v>2</v>
      </c>
      <c r="C130" s="173"/>
      <c r="D130" s="153"/>
      <c r="E130" s="174">
        <f>IF(D130="○",2,IF(D130="△",1,IF(D130="×",0,"")))</f>
      </c>
      <c r="F130" s="154"/>
      <c r="G130" s="53">
        <f>IF(COUNT(E130:F130)&lt;&gt;0,ROUND(E130*F130,1),"")</f>
      </c>
      <c r="H130" s="175"/>
    </row>
    <row r="131" ht="19.5" customHeight="1">
      <c r="H131" s="100"/>
    </row>
    <row r="132" ht="14.25" thickBot="1"/>
    <row r="133" spans="1:10" s="22" customFormat="1" ht="27" customHeight="1" thickBot="1">
      <c r="A133" s="18"/>
      <c r="B133" s="19" t="s">
        <v>3</v>
      </c>
      <c r="C133" s="20" t="s">
        <v>272</v>
      </c>
      <c r="D133" s="209" t="s">
        <v>273</v>
      </c>
      <c r="E133" s="210"/>
      <c r="F133" s="20" t="s">
        <v>274</v>
      </c>
      <c r="G133" s="20" t="s">
        <v>4</v>
      </c>
      <c r="H133" s="21" t="s">
        <v>276</v>
      </c>
      <c r="I133" s="15"/>
      <c r="J133" s="15"/>
    </row>
    <row r="134" spans="1:8" ht="22.5" customHeight="1" thickBot="1">
      <c r="A134" s="63"/>
      <c r="B134" s="43" t="s">
        <v>5</v>
      </c>
      <c r="C134" s="36"/>
      <c r="D134" s="36"/>
      <c r="E134" s="36"/>
      <c r="F134" s="36"/>
      <c r="G134" s="36"/>
      <c r="H134" s="26"/>
    </row>
    <row r="135" spans="1:8" ht="22.5" customHeight="1" thickBot="1">
      <c r="A135" s="37"/>
      <c r="B135" s="24" t="s">
        <v>6</v>
      </c>
      <c r="C135" s="36"/>
      <c r="D135" s="36"/>
      <c r="E135" s="36"/>
      <c r="F135" s="36"/>
      <c r="G135" s="36"/>
      <c r="H135" s="26"/>
    </row>
    <row r="136" spans="1:9" ht="48.75" customHeight="1">
      <c r="A136" s="37"/>
      <c r="B136" s="38" t="s">
        <v>7</v>
      </c>
      <c r="C136" s="142"/>
      <c r="D136" s="129"/>
      <c r="E136" s="130">
        <f aca="true" t="shared" si="6" ref="E136:E146">IF(D136="○",2,IF(D136="△",1,IF(D136="×",0,"")))</f>
      </c>
      <c r="F136" s="158"/>
      <c r="G136" s="29">
        <f aca="true" t="shared" si="7" ref="G136:G143">IF(COUNT(E136:F136)&lt;&gt;0,ROUND(E136*F136,1),"")</f>
      </c>
      <c r="H136" s="132"/>
      <c r="I136" s="7" t="b">
        <v>0</v>
      </c>
    </row>
    <row r="137" spans="1:9" ht="37.5" customHeight="1">
      <c r="A137" s="37"/>
      <c r="B137" s="39" t="s">
        <v>8</v>
      </c>
      <c r="C137" s="143"/>
      <c r="D137" s="134"/>
      <c r="E137" s="135">
        <f t="shared" si="6"/>
      </c>
      <c r="F137" s="159"/>
      <c r="G137" s="29">
        <f t="shared" si="7"/>
      </c>
      <c r="H137" s="144"/>
      <c r="I137" s="7" t="b">
        <v>1</v>
      </c>
    </row>
    <row r="138" spans="1:9" ht="37.5" customHeight="1">
      <c r="A138" s="37"/>
      <c r="B138" s="39" t="s">
        <v>310</v>
      </c>
      <c r="C138" s="143"/>
      <c r="D138" s="169"/>
      <c r="E138" s="170">
        <f t="shared" si="6"/>
      </c>
      <c r="F138" s="171"/>
      <c r="G138" s="67">
        <f t="shared" si="7"/>
      </c>
      <c r="H138" s="144"/>
      <c r="I138" s="7" t="b">
        <v>1</v>
      </c>
    </row>
    <row r="139" spans="1:9" ht="37.5" customHeight="1">
      <c r="A139" s="37"/>
      <c r="B139" s="39" t="s">
        <v>9</v>
      </c>
      <c r="C139" s="143"/>
      <c r="D139" s="169"/>
      <c r="E139" s="170">
        <f t="shared" si="6"/>
      </c>
      <c r="F139" s="159"/>
      <c r="G139" s="67">
        <f t="shared" si="7"/>
      </c>
      <c r="H139" s="144"/>
      <c r="I139" s="7" t="b">
        <v>0</v>
      </c>
    </row>
    <row r="140" spans="1:8" ht="37.5" customHeight="1">
      <c r="A140" s="37"/>
      <c r="B140" s="40" t="s">
        <v>10</v>
      </c>
      <c r="C140" s="166"/>
      <c r="D140" s="169"/>
      <c r="E140" s="170">
        <f t="shared" si="6"/>
      </c>
      <c r="F140" s="159"/>
      <c r="G140" s="67">
        <f t="shared" si="7"/>
      </c>
      <c r="H140" s="144"/>
    </row>
    <row r="141" spans="1:8" ht="37.5" customHeight="1">
      <c r="A141" s="37"/>
      <c r="B141" s="40" t="s">
        <v>11</v>
      </c>
      <c r="C141" s="145"/>
      <c r="D141" s="169"/>
      <c r="E141" s="170">
        <f t="shared" si="6"/>
      </c>
      <c r="F141" s="159"/>
      <c r="G141" s="67">
        <f t="shared" si="7"/>
      </c>
      <c r="H141" s="136"/>
    </row>
    <row r="142" spans="1:8" ht="37.5" customHeight="1">
      <c r="A142" s="37"/>
      <c r="B142" s="39" t="s">
        <v>12</v>
      </c>
      <c r="C142" s="143"/>
      <c r="D142" s="169"/>
      <c r="E142" s="170">
        <f t="shared" si="6"/>
      </c>
      <c r="F142" s="159"/>
      <c r="G142" s="67">
        <f t="shared" si="7"/>
      </c>
      <c r="H142" s="144"/>
    </row>
    <row r="143" spans="1:8" ht="37.5" customHeight="1">
      <c r="A143" s="37"/>
      <c r="B143" s="39" t="s">
        <v>311</v>
      </c>
      <c r="C143" s="143"/>
      <c r="D143" s="169"/>
      <c r="E143" s="170">
        <f t="shared" si="6"/>
      </c>
      <c r="F143" s="159"/>
      <c r="G143" s="67">
        <f t="shared" si="7"/>
      </c>
      <c r="H143" s="144"/>
    </row>
    <row r="144" spans="1:8" ht="37.5" customHeight="1">
      <c r="A144" s="37"/>
      <c r="B144" s="39" t="s">
        <v>13</v>
      </c>
      <c r="C144" s="143"/>
      <c r="D144" s="169"/>
      <c r="E144" s="170">
        <f t="shared" si="6"/>
      </c>
      <c r="F144" s="159"/>
      <c r="G144" s="67">
        <f>IF(COUNT(E144:F144)&lt;&gt;0,ROUND(E144*F144,1),"")</f>
      </c>
      <c r="H144" s="144"/>
    </row>
    <row r="145" spans="1:8" ht="37.5" customHeight="1">
      <c r="A145" s="37"/>
      <c r="B145" s="39" t="s">
        <v>14</v>
      </c>
      <c r="C145" s="143"/>
      <c r="D145" s="169"/>
      <c r="E145" s="170">
        <f t="shared" si="6"/>
      </c>
      <c r="F145" s="159"/>
      <c r="G145" s="67">
        <f>IF(COUNT(E145:F145)&lt;&gt;0,ROUND(E145*F145,1),"")</f>
      </c>
      <c r="H145" s="144"/>
    </row>
    <row r="146" spans="1:8" ht="37.5" customHeight="1" thickBot="1">
      <c r="A146" s="37"/>
      <c r="B146" s="39" t="s">
        <v>15</v>
      </c>
      <c r="C146" s="143"/>
      <c r="D146" s="169"/>
      <c r="E146" s="170">
        <f t="shared" si="6"/>
      </c>
      <c r="F146" s="161"/>
      <c r="G146" s="67">
        <f>IF(COUNT(E146:F146)&lt;&gt;0,ROUND(E146*F146,1),"")</f>
      </c>
      <c r="H146" s="144"/>
    </row>
    <row r="147" spans="1:8" ht="22.5" customHeight="1" thickBot="1">
      <c r="A147" s="41"/>
      <c r="B147" s="24" t="s">
        <v>16</v>
      </c>
      <c r="C147" s="36"/>
      <c r="D147" s="36"/>
      <c r="E147" s="36"/>
      <c r="F147" s="36"/>
      <c r="G147" s="56"/>
      <c r="H147" s="26"/>
    </row>
    <row r="148" spans="1:8" ht="49.5" customHeight="1">
      <c r="A148" s="37"/>
      <c r="B148" s="39" t="s">
        <v>17</v>
      </c>
      <c r="C148" s="143"/>
      <c r="D148" s="129"/>
      <c r="E148" s="130">
        <f>IF(D148="○",2,IF(D148="△",1,IF(D148="×",0,"")))</f>
      </c>
      <c r="F148" s="158"/>
      <c r="G148" s="29">
        <f>IF(COUNT(E148:F148)&lt;&gt;0,ROUND(E148*F148,1),"")</f>
      </c>
      <c r="H148" s="144"/>
    </row>
    <row r="149" spans="1:8" ht="37.5" customHeight="1" thickBot="1">
      <c r="A149" s="37"/>
      <c r="B149" s="39" t="s">
        <v>18</v>
      </c>
      <c r="C149" s="143"/>
      <c r="D149" s="134"/>
      <c r="E149" s="135">
        <f>IF(D149="○",2,IF(D149="△",1,IF(D149="×",0,"")))</f>
      </c>
      <c r="F149" s="159"/>
      <c r="G149" s="29">
        <f>IF(COUNT(E149:F149)&lt;&gt;0,ROUND(E149*F149,1),"")</f>
      </c>
      <c r="H149" s="144"/>
    </row>
    <row r="150" spans="1:8" ht="22.5" customHeight="1" thickBot="1">
      <c r="A150" s="41"/>
      <c r="B150" s="24" t="s">
        <v>385</v>
      </c>
      <c r="C150" s="36"/>
      <c r="D150" s="36"/>
      <c r="E150" s="36"/>
      <c r="F150" s="36"/>
      <c r="G150" s="56"/>
      <c r="H150" s="26"/>
    </row>
    <row r="151" spans="1:8" ht="37.5" customHeight="1">
      <c r="A151" s="37"/>
      <c r="B151" s="192" t="s">
        <v>386</v>
      </c>
      <c r="C151" s="143"/>
      <c r="D151" s="129"/>
      <c r="E151" s="130">
        <f aca="true" t="shared" si="8" ref="E151:E156">IF(D151="○",2,IF(D151="△",1,IF(D151="×",0,"")))</f>
      </c>
      <c r="F151" s="158"/>
      <c r="G151" s="29">
        <f aca="true" t="shared" si="9" ref="G151:G156">IF(COUNT(E151:F151)&lt;&gt;0,ROUND(E151*F151,1),"")</f>
      </c>
      <c r="H151" s="144"/>
    </row>
    <row r="152" spans="1:8" ht="37.5" customHeight="1">
      <c r="A152" s="37"/>
      <c r="B152" s="193" t="s">
        <v>387</v>
      </c>
      <c r="C152" s="166"/>
      <c r="D152" s="134"/>
      <c r="E152" s="135">
        <f t="shared" si="8"/>
      </c>
      <c r="F152" s="159"/>
      <c r="G152" s="29">
        <f t="shared" si="9"/>
      </c>
      <c r="H152" s="144"/>
    </row>
    <row r="153" spans="1:8" ht="37.5" customHeight="1">
      <c r="A153" s="37"/>
      <c r="B153" s="193" t="s">
        <v>388</v>
      </c>
      <c r="C153" s="176"/>
      <c r="D153" s="134"/>
      <c r="E153" s="135">
        <f t="shared" si="8"/>
      </c>
      <c r="F153" s="159"/>
      <c r="G153" s="29">
        <f t="shared" si="9"/>
      </c>
      <c r="H153" s="144"/>
    </row>
    <row r="154" spans="1:8" ht="37.5" customHeight="1">
      <c r="A154" s="37"/>
      <c r="B154" s="193" t="s">
        <v>389</v>
      </c>
      <c r="C154" s="176"/>
      <c r="D154" s="134"/>
      <c r="E154" s="135">
        <f t="shared" si="8"/>
      </c>
      <c r="F154" s="159"/>
      <c r="G154" s="29">
        <f t="shared" si="9"/>
      </c>
      <c r="H154" s="144"/>
    </row>
    <row r="155" spans="1:8" ht="37.5" customHeight="1">
      <c r="A155" s="37"/>
      <c r="B155" s="193" t="s">
        <v>390</v>
      </c>
      <c r="C155" s="176"/>
      <c r="D155" s="134"/>
      <c r="E155" s="135">
        <f t="shared" si="8"/>
      </c>
      <c r="F155" s="159"/>
      <c r="G155" s="29">
        <f t="shared" si="9"/>
      </c>
      <c r="H155" s="144"/>
    </row>
    <row r="156" spans="1:8" ht="37.5" customHeight="1" thickBot="1">
      <c r="A156" s="71"/>
      <c r="B156" s="191" t="s">
        <v>391</v>
      </c>
      <c r="C156" s="165"/>
      <c r="D156" s="149"/>
      <c r="E156" s="194">
        <f t="shared" si="8"/>
      </c>
      <c r="F156" s="151"/>
      <c r="G156" s="46">
        <f t="shared" si="9"/>
      </c>
      <c r="H156" s="148"/>
    </row>
    <row r="157" ht="14.25" thickBot="1">
      <c r="G157" s="73"/>
    </row>
    <row r="158" spans="1:10" s="22" customFormat="1" ht="27" customHeight="1" thickBot="1">
      <c r="A158" s="18"/>
      <c r="B158" s="19" t="s">
        <v>323</v>
      </c>
      <c r="C158" s="20" t="s">
        <v>272</v>
      </c>
      <c r="D158" s="209" t="s">
        <v>273</v>
      </c>
      <c r="E158" s="210"/>
      <c r="F158" s="20" t="s">
        <v>274</v>
      </c>
      <c r="G158" s="20" t="s">
        <v>275</v>
      </c>
      <c r="H158" s="21" t="s">
        <v>276</v>
      </c>
      <c r="I158" s="15"/>
      <c r="J158" s="15"/>
    </row>
    <row r="159" spans="1:8" ht="22.5" customHeight="1" thickBot="1">
      <c r="A159" s="63"/>
      <c r="B159" s="43" t="s">
        <v>19</v>
      </c>
      <c r="C159" s="36"/>
      <c r="D159" s="36"/>
      <c r="E159" s="36"/>
      <c r="F159" s="36"/>
      <c r="G159" s="36"/>
      <c r="H159" s="26"/>
    </row>
    <row r="160" spans="1:9" ht="37.5" customHeight="1">
      <c r="A160" s="37"/>
      <c r="B160" s="38" t="s">
        <v>20</v>
      </c>
      <c r="C160" s="142"/>
      <c r="D160" s="129"/>
      <c r="E160" s="130">
        <f aca="true" t="shared" si="10" ref="E160:E167">IF(D160="○",2,IF(D160="△",1,IF(D160="×",0,"")))</f>
      </c>
      <c r="F160" s="158"/>
      <c r="G160" s="29">
        <f aca="true" t="shared" si="11" ref="G160:G167">IF(COUNT(E160:F160)&lt;&gt;0,ROUND(E160*F160,1),"")</f>
      </c>
      <c r="H160" s="132"/>
      <c r="I160" s="7" t="b">
        <v>0</v>
      </c>
    </row>
    <row r="161" spans="1:9" ht="37.5" customHeight="1">
      <c r="A161" s="37"/>
      <c r="B161" s="39" t="s">
        <v>21</v>
      </c>
      <c r="C161" s="143"/>
      <c r="D161" s="134"/>
      <c r="E161" s="135">
        <f t="shared" si="10"/>
      </c>
      <c r="F161" s="159"/>
      <c r="G161" s="29">
        <f t="shared" si="11"/>
      </c>
      <c r="H161" s="144"/>
      <c r="I161" s="7" t="b">
        <v>1</v>
      </c>
    </row>
    <row r="162" spans="1:9" ht="37.5" customHeight="1">
      <c r="A162" s="37"/>
      <c r="B162" s="39" t="s">
        <v>22</v>
      </c>
      <c r="C162" s="143"/>
      <c r="D162" s="134"/>
      <c r="E162" s="135">
        <f t="shared" si="10"/>
      </c>
      <c r="F162" s="159"/>
      <c r="G162" s="29">
        <f t="shared" si="11"/>
      </c>
      <c r="H162" s="144"/>
      <c r="I162" s="7" t="b">
        <v>1</v>
      </c>
    </row>
    <row r="163" spans="1:9" ht="37.5" customHeight="1">
      <c r="A163" s="37"/>
      <c r="B163" s="39" t="s">
        <v>23</v>
      </c>
      <c r="C163" s="143"/>
      <c r="D163" s="134"/>
      <c r="E163" s="135">
        <f t="shared" si="10"/>
      </c>
      <c r="F163" s="159"/>
      <c r="G163" s="29">
        <f t="shared" si="11"/>
      </c>
      <c r="H163" s="144"/>
      <c r="I163" s="7" t="b">
        <v>0</v>
      </c>
    </row>
    <row r="164" spans="1:8" ht="37.5" customHeight="1">
      <c r="A164" s="37"/>
      <c r="B164" s="40" t="s">
        <v>24</v>
      </c>
      <c r="C164" s="166"/>
      <c r="D164" s="134"/>
      <c r="E164" s="135">
        <f t="shared" si="10"/>
      </c>
      <c r="F164" s="159"/>
      <c r="G164" s="29">
        <f t="shared" si="11"/>
      </c>
      <c r="H164" s="144"/>
    </row>
    <row r="165" spans="1:8" ht="37.5" customHeight="1">
      <c r="A165" s="37"/>
      <c r="B165" s="40" t="s">
        <v>25</v>
      </c>
      <c r="C165" s="145"/>
      <c r="D165" s="169"/>
      <c r="E165" s="135">
        <f t="shared" si="10"/>
      </c>
      <c r="F165" s="159"/>
      <c r="G165" s="67">
        <f t="shared" si="11"/>
      </c>
      <c r="H165" s="136"/>
    </row>
    <row r="166" spans="1:8" ht="37.5" customHeight="1">
      <c r="A166" s="37"/>
      <c r="B166" s="39" t="s">
        <v>26</v>
      </c>
      <c r="C166" s="143"/>
      <c r="D166" s="134"/>
      <c r="E166" s="135">
        <f t="shared" si="10"/>
      </c>
      <c r="F166" s="159"/>
      <c r="G166" s="68">
        <f t="shared" si="11"/>
      </c>
      <c r="H166" s="144"/>
    </row>
    <row r="167" spans="1:8" ht="37.5" customHeight="1" thickBot="1">
      <c r="A167" s="45"/>
      <c r="B167" s="42" t="s">
        <v>27</v>
      </c>
      <c r="C167" s="165"/>
      <c r="D167" s="149"/>
      <c r="E167" s="194">
        <f t="shared" si="10"/>
      </c>
      <c r="F167" s="151"/>
      <c r="G167" s="46">
        <f t="shared" si="11"/>
      </c>
      <c r="H167" s="148"/>
    </row>
    <row r="168" ht="19.5" customHeight="1">
      <c r="H168" s="100"/>
    </row>
    <row r="169" ht="14.25" thickBot="1"/>
    <row r="170" spans="1:10" s="22" customFormat="1" ht="27" customHeight="1" thickBot="1">
      <c r="A170" s="18"/>
      <c r="B170" s="19" t="s">
        <v>28</v>
      </c>
      <c r="C170" s="20" t="s">
        <v>272</v>
      </c>
      <c r="D170" s="209" t="s">
        <v>273</v>
      </c>
      <c r="E170" s="210"/>
      <c r="F170" s="20" t="s">
        <v>274</v>
      </c>
      <c r="G170" s="20" t="s">
        <v>275</v>
      </c>
      <c r="H170" s="21" t="s">
        <v>276</v>
      </c>
      <c r="I170" s="15"/>
      <c r="J170" s="15"/>
    </row>
    <row r="171" spans="1:8" ht="22.5" customHeight="1" thickBot="1">
      <c r="A171" s="63"/>
      <c r="B171" s="43" t="s">
        <v>29</v>
      </c>
      <c r="C171" s="36"/>
      <c r="D171" s="36"/>
      <c r="E171" s="36"/>
      <c r="F171" s="36"/>
      <c r="G171" s="36"/>
      <c r="H171" s="26"/>
    </row>
    <row r="172" spans="1:8" ht="22.5" customHeight="1" thickBot="1">
      <c r="A172" s="37"/>
      <c r="B172" s="24" t="s">
        <v>30</v>
      </c>
      <c r="C172" s="36"/>
      <c r="D172" s="36"/>
      <c r="E172" s="36"/>
      <c r="F172" s="36"/>
      <c r="G172" s="36"/>
      <c r="H172" s="26"/>
    </row>
    <row r="173" spans="1:9" ht="37.5" customHeight="1">
      <c r="A173" s="37"/>
      <c r="B173" s="38" t="s">
        <v>166</v>
      </c>
      <c r="C173" s="142"/>
      <c r="D173" s="129"/>
      <c r="E173" s="130">
        <f aca="true" t="shared" si="12" ref="E173:E180">IF(D173="○",2,IF(D173="△",1,IF(D173="×",0,"")))</f>
      </c>
      <c r="F173" s="158"/>
      <c r="G173" s="29">
        <f aca="true" t="shared" si="13" ref="G173:G180">IF(COUNT(E173:F173)&lt;&gt;0,ROUND(E173*F173,1),"")</f>
      </c>
      <c r="H173" s="132"/>
      <c r="I173" s="7" t="b">
        <v>0</v>
      </c>
    </row>
    <row r="174" spans="1:9" ht="37.5" customHeight="1">
      <c r="A174" s="37"/>
      <c r="B174" s="39" t="s">
        <v>167</v>
      </c>
      <c r="C174" s="143"/>
      <c r="D174" s="134"/>
      <c r="E174" s="135">
        <f t="shared" si="12"/>
      </c>
      <c r="F174" s="159"/>
      <c r="G174" s="29">
        <f t="shared" si="13"/>
      </c>
      <c r="H174" s="144"/>
      <c r="I174" s="7" t="b">
        <v>1</v>
      </c>
    </row>
    <row r="175" spans="1:9" ht="37.5" customHeight="1">
      <c r="A175" s="37"/>
      <c r="B175" s="39" t="s">
        <v>168</v>
      </c>
      <c r="C175" s="143"/>
      <c r="D175" s="134"/>
      <c r="E175" s="135">
        <f t="shared" si="12"/>
      </c>
      <c r="F175" s="159"/>
      <c r="G175" s="29">
        <f t="shared" si="13"/>
      </c>
      <c r="H175" s="144"/>
      <c r="I175" s="7" t="b">
        <v>1</v>
      </c>
    </row>
    <row r="176" spans="1:9" ht="37.5" customHeight="1">
      <c r="A176" s="37"/>
      <c r="B176" s="39" t="s">
        <v>31</v>
      </c>
      <c r="C176" s="143"/>
      <c r="D176" s="134"/>
      <c r="E176" s="135">
        <f t="shared" si="12"/>
      </c>
      <c r="F176" s="159"/>
      <c r="G176" s="29">
        <f t="shared" si="13"/>
      </c>
      <c r="H176" s="144"/>
      <c r="I176" s="7" t="b">
        <v>0</v>
      </c>
    </row>
    <row r="177" spans="1:8" ht="37.5" customHeight="1">
      <c r="A177" s="37"/>
      <c r="B177" s="40" t="s">
        <v>32</v>
      </c>
      <c r="C177" s="166"/>
      <c r="D177" s="134"/>
      <c r="E177" s="135">
        <f t="shared" si="12"/>
      </c>
      <c r="F177" s="159"/>
      <c r="G177" s="29">
        <f t="shared" si="13"/>
      </c>
      <c r="H177" s="144"/>
    </row>
    <row r="178" spans="1:8" ht="37.5" customHeight="1">
      <c r="A178" s="37"/>
      <c r="B178" s="40" t="s">
        <v>33</v>
      </c>
      <c r="C178" s="145"/>
      <c r="D178" s="169"/>
      <c r="E178" s="135">
        <f t="shared" si="12"/>
      </c>
      <c r="F178" s="159"/>
      <c r="G178" s="67">
        <f t="shared" si="13"/>
      </c>
      <c r="H178" s="136"/>
    </row>
    <row r="179" spans="1:8" ht="37.5" customHeight="1">
      <c r="A179" s="37"/>
      <c r="B179" s="39" t="s">
        <v>169</v>
      </c>
      <c r="C179" s="143"/>
      <c r="D179" s="134"/>
      <c r="E179" s="135">
        <f t="shared" si="12"/>
      </c>
      <c r="F179" s="159"/>
      <c r="G179" s="68">
        <f t="shared" si="13"/>
      </c>
      <c r="H179" s="144"/>
    </row>
    <row r="180" spans="1:8" ht="37.5" customHeight="1" thickBot="1">
      <c r="A180" s="37"/>
      <c r="B180" s="39" t="s">
        <v>34</v>
      </c>
      <c r="C180" s="143"/>
      <c r="D180" s="149"/>
      <c r="E180" s="135">
        <f t="shared" si="12"/>
      </c>
      <c r="F180" s="159"/>
      <c r="G180" s="46">
        <f t="shared" si="13"/>
      </c>
      <c r="H180" s="144"/>
    </row>
    <row r="181" spans="1:8" ht="22.5" customHeight="1" thickBot="1">
      <c r="A181" s="41"/>
      <c r="B181" s="64" t="s">
        <v>35</v>
      </c>
      <c r="C181" s="36"/>
      <c r="D181" s="36"/>
      <c r="E181" s="36"/>
      <c r="F181" s="36"/>
      <c r="G181" s="36"/>
      <c r="H181" s="26"/>
    </row>
    <row r="182" spans="1:8" ht="37.5" customHeight="1">
      <c r="A182" s="37"/>
      <c r="B182" s="39" t="s">
        <v>36</v>
      </c>
      <c r="C182" s="143"/>
      <c r="D182" s="129"/>
      <c r="E182" s="130">
        <f>IF(D182="○",2,IF(D182="△",1,IF(D182="×",0,"")))</f>
      </c>
      <c r="F182" s="158"/>
      <c r="G182" s="29">
        <f>IF(COUNT(E182:F182)&lt;&gt;0,ROUND(E182*F182,1),"")</f>
      </c>
      <c r="H182" s="144"/>
    </row>
    <row r="183" spans="1:8" ht="37.5" customHeight="1">
      <c r="A183" s="37"/>
      <c r="B183" s="39" t="s">
        <v>37</v>
      </c>
      <c r="C183" s="143"/>
      <c r="D183" s="134"/>
      <c r="E183" s="135">
        <f>IF(D183="○",2,IF(D183="△",1,IF(D183="×",0,"")))</f>
      </c>
      <c r="F183" s="159"/>
      <c r="G183" s="29">
        <f>IF(COUNT(E183:F183)&lt;&gt;0,ROUND(E183*F183,1),"")</f>
      </c>
      <c r="H183" s="144"/>
    </row>
    <row r="184" spans="1:8" ht="37.5" customHeight="1">
      <c r="A184" s="37"/>
      <c r="B184" s="39" t="s">
        <v>38</v>
      </c>
      <c r="C184" s="143"/>
      <c r="D184" s="134"/>
      <c r="E184" s="135">
        <f>IF(D184="○",2,IF(D184="△",1,IF(D184="×",0,"")))</f>
      </c>
      <c r="F184" s="159"/>
      <c r="G184" s="29">
        <f>IF(COUNT(E184:F184)&lt;&gt;0,ROUND(E184*F184,1),"")</f>
      </c>
      <c r="H184" s="144"/>
    </row>
    <row r="185" spans="1:8" ht="37.5" customHeight="1">
      <c r="A185" s="37"/>
      <c r="B185" s="39" t="s">
        <v>261</v>
      </c>
      <c r="C185" s="143"/>
      <c r="D185" s="134"/>
      <c r="E185" s="135">
        <f>IF(D185="○",2,IF(D185="△",1,IF(D185="×",0,"")))</f>
      </c>
      <c r="F185" s="159"/>
      <c r="G185" s="29">
        <f>IF(COUNT(E185:F185)&lt;&gt;0,ROUND(E185*F185,1),"")</f>
      </c>
      <c r="H185" s="144"/>
    </row>
    <row r="186" spans="1:8" ht="37.5" customHeight="1" thickBot="1">
      <c r="A186" s="37"/>
      <c r="B186" s="44" t="s">
        <v>312</v>
      </c>
      <c r="C186" s="143"/>
      <c r="D186" s="134"/>
      <c r="E186" s="135">
        <f>IF(D186="○",2,IF(D186="△",1,IF(D186="×",0,"")))</f>
      </c>
      <c r="F186" s="159"/>
      <c r="G186" s="29">
        <f>IF(COUNT(E186:F186)&lt;&gt;0,ROUND(E186*F186,1),"")</f>
      </c>
      <c r="H186" s="144"/>
    </row>
    <row r="187" spans="1:8" ht="22.5" customHeight="1" thickBot="1">
      <c r="A187" s="41"/>
      <c r="B187" s="24" t="s">
        <v>39</v>
      </c>
      <c r="C187" s="36"/>
      <c r="D187" s="36"/>
      <c r="E187" s="36"/>
      <c r="F187" s="36"/>
      <c r="G187" s="36"/>
      <c r="H187" s="26"/>
    </row>
    <row r="188" spans="1:8" ht="37.5" customHeight="1">
      <c r="A188" s="37"/>
      <c r="B188" s="38" t="s">
        <v>40</v>
      </c>
      <c r="C188" s="142"/>
      <c r="D188" s="129"/>
      <c r="E188" s="130">
        <f>IF(D188="○",2,IF(D188="△",1,IF(D188="×",0,"")))</f>
      </c>
      <c r="F188" s="158"/>
      <c r="G188" s="29">
        <f>IF(COUNT(E188:F188)&lt;&gt;0,ROUND(E188*F188,1),"")</f>
      </c>
      <c r="H188" s="132"/>
    </row>
    <row r="189" spans="1:8" ht="66" customHeight="1">
      <c r="A189" s="37"/>
      <c r="B189" s="39" t="s">
        <v>41</v>
      </c>
      <c r="C189" s="145"/>
      <c r="D189" s="134"/>
      <c r="E189" s="135">
        <f>IF(D189="○",2,IF(D189="△",1,IF(D189="×",0,"")))</f>
      </c>
      <c r="F189" s="159"/>
      <c r="G189" s="29">
        <f>IF(COUNT(E189:F189)&lt;&gt;0,ROUND(E189*F189,1),"")</f>
      </c>
      <c r="H189" s="136"/>
    </row>
    <row r="190" spans="1:8" ht="37.5" customHeight="1">
      <c r="A190" s="37"/>
      <c r="B190" s="39" t="s">
        <v>42</v>
      </c>
      <c r="C190" s="145"/>
      <c r="D190" s="134"/>
      <c r="E190" s="135">
        <f>IF(D190="○",2,IF(D190="△",1,IF(D190="×",0,"")))</f>
      </c>
      <c r="F190" s="159"/>
      <c r="G190" s="29">
        <f>IF(COUNT(E190:F190)&lt;&gt;0,ROUND(E190*F190,1),"")</f>
      </c>
      <c r="H190" s="136"/>
    </row>
    <row r="191" spans="1:8" ht="37.5" customHeight="1">
      <c r="A191" s="37"/>
      <c r="B191" s="44" t="s">
        <v>43</v>
      </c>
      <c r="C191" s="157"/>
      <c r="D191" s="134"/>
      <c r="E191" s="135">
        <f>IF(D191="○",2,IF(D191="△",1,IF(D191="×",0,"")))</f>
      </c>
      <c r="F191" s="159"/>
      <c r="G191" s="29">
        <f>IF(COUNT(E191:F191)&lt;&gt;0,ROUND(E191*F191,1),"")</f>
      </c>
      <c r="H191" s="168"/>
    </row>
    <row r="192" spans="1:8" ht="37.5" customHeight="1" thickBot="1">
      <c r="A192" s="37"/>
      <c r="B192" s="42" t="s">
        <v>313</v>
      </c>
      <c r="C192" s="165"/>
      <c r="D192" s="134"/>
      <c r="E192" s="135">
        <f>IF(D192="○",2,IF(D192="△",1,IF(D192="×",0,"")))</f>
      </c>
      <c r="F192" s="159"/>
      <c r="G192" s="29">
        <f>IF(COUNT(E192:F192)&lt;&gt;0,ROUND(E192*F192,1),"")</f>
      </c>
      <c r="H192" s="148"/>
    </row>
    <row r="193" spans="1:8" ht="22.5" customHeight="1" thickBot="1">
      <c r="A193" s="41"/>
      <c r="B193" s="24" t="s">
        <v>44</v>
      </c>
      <c r="C193" s="36"/>
      <c r="D193" s="36"/>
      <c r="E193" s="36"/>
      <c r="F193" s="36"/>
      <c r="G193" s="36"/>
      <c r="H193" s="26"/>
    </row>
    <row r="194" spans="1:8" ht="46.5" customHeight="1">
      <c r="A194" s="37"/>
      <c r="B194" s="38" t="s">
        <v>45</v>
      </c>
      <c r="C194" s="142"/>
      <c r="D194" s="129"/>
      <c r="E194" s="130">
        <f>IF(D194="○",2,IF(D194="△",1,IF(D194="×",0,"")))</f>
      </c>
      <c r="F194" s="158"/>
      <c r="G194" s="29">
        <f>IF(COUNT(E194:F194)&lt;&gt;0,ROUND(E194*F194,1),"")</f>
      </c>
      <c r="H194" s="132"/>
    </row>
    <row r="195" spans="1:8" ht="37.5" customHeight="1">
      <c r="A195" s="37"/>
      <c r="B195" s="39" t="s">
        <v>46</v>
      </c>
      <c r="C195" s="145"/>
      <c r="D195" s="134"/>
      <c r="E195" s="135">
        <f>IF(D195="○",2,IF(D195="△",1,IF(D195="×",0,"")))</f>
      </c>
      <c r="F195" s="159"/>
      <c r="G195" s="29">
        <f>IF(COUNT(E195:F195)&lt;&gt;0,ROUND(E195*F195,1),"")</f>
      </c>
      <c r="H195" s="136"/>
    </row>
    <row r="196" spans="1:8" ht="37.5" customHeight="1">
      <c r="A196" s="37"/>
      <c r="B196" s="39" t="s">
        <v>47</v>
      </c>
      <c r="C196" s="145"/>
      <c r="D196" s="134"/>
      <c r="E196" s="135">
        <f>IF(D196="○",2,IF(D196="△",1,IF(D196="×",0,"")))</f>
      </c>
      <c r="F196" s="159"/>
      <c r="G196" s="29">
        <f>IF(COUNT(E196:F196)&lt;&gt;0,ROUND(E196*F196,1),"")</f>
      </c>
      <c r="H196" s="136"/>
    </row>
    <row r="197" spans="1:8" ht="37.5" customHeight="1">
      <c r="A197" s="37"/>
      <c r="B197" s="39" t="s">
        <v>48</v>
      </c>
      <c r="C197" s="145"/>
      <c r="D197" s="134"/>
      <c r="E197" s="135">
        <f>IF(D197="○",2,IF(D197="△",1,IF(D197="×",0,"")))</f>
      </c>
      <c r="F197" s="159"/>
      <c r="G197" s="29">
        <f>IF(COUNT(E197:F197)&lt;&gt;0,ROUND(E197*F197,1),"")</f>
      </c>
      <c r="H197" s="136"/>
    </row>
    <row r="198" spans="1:8" ht="37.5" customHeight="1" thickBot="1">
      <c r="A198" s="45"/>
      <c r="B198" s="74" t="s">
        <v>314</v>
      </c>
      <c r="C198" s="177"/>
      <c r="D198" s="149"/>
      <c r="E198" s="150">
        <f>IF(D198="○",2,IF(D198="△",1,IF(D198="×",0,"")))</f>
      </c>
      <c r="F198" s="151"/>
      <c r="G198" s="46">
        <f>IF(COUNT(E198:F198)&lt;&gt;0,ROUND(E198*F198,1),"")</f>
      </c>
      <c r="H198" s="178"/>
    </row>
    <row r="200" ht="19.5" customHeight="1">
      <c r="H200" s="100"/>
    </row>
    <row r="201" ht="14.25" thickBot="1"/>
    <row r="202" spans="1:10" s="22" customFormat="1" ht="27" customHeight="1" thickBot="1">
      <c r="A202" s="18"/>
      <c r="B202" s="19" t="s">
        <v>254</v>
      </c>
      <c r="C202" s="20" t="s">
        <v>272</v>
      </c>
      <c r="D202" s="209" t="s">
        <v>273</v>
      </c>
      <c r="E202" s="210"/>
      <c r="F202" s="20" t="s">
        <v>274</v>
      </c>
      <c r="G202" s="20" t="s">
        <v>275</v>
      </c>
      <c r="H202" s="21" t="s">
        <v>276</v>
      </c>
      <c r="I202" s="15"/>
      <c r="J202" s="15"/>
    </row>
    <row r="203" spans="1:8" ht="22.5" customHeight="1" thickBot="1">
      <c r="A203" s="63"/>
      <c r="B203" s="43" t="s">
        <v>49</v>
      </c>
      <c r="C203" s="36"/>
      <c r="D203" s="36"/>
      <c r="E203" s="36"/>
      <c r="F203" s="36"/>
      <c r="G203" s="36"/>
      <c r="H203" s="26"/>
    </row>
    <row r="204" spans="1:8" ht="22.5" customHeight="1" thickBot="1">
      <c r="A204" s="37"/>
      <c r="B204" s="24" t="s">
        <v>50</v>
      </c>
      <c r="C204" s="36"/>
      <c r="D204" s="36"/>
      <c r="E204" s="36"/>
      <c r="F204" s="36"/>
      <c r="G204" s="36"/>
      <c r="H204" s="26"/>
    </row>
    <row r="205" spans="1:9" ht="51.75" customHeight="1">
      <c r="A205" s="37"/>
      <c r="B205" s="38" t="s">
        <v>51</v>
      </c>
      <c r="C205" s="142"/>
      <c r="D205" s="129"/>
      <c r="E205" s="130">
        <f>IF(D205="○",2,IF(D205="△",1,IF(D205="×",0,"")))</f>
      </c>
      <c r="F205" s="158"/>
      <c r="G205" s="29">
        <f>IF(COUNT(E205:F205)&lt;&gt;0,ROUND(E205*F205,1),"")</f>
      </c>
      <c r="H205" s="132"/>
      <c r="I205" s="7" t="b">
        <v>0</v>
      </c>
    </row>
    <row r="206" spans="1:9" ht="37.5" customHeight="1">
      <c r="A206" s="37"/>
      <c r="B206" s="39" t="s">
        <v>52</v>
      </c>
      <c r="C206" s="143"/>
      <c r="D206" s="134"/>
      <c r="E206" s="135">
        <f>IF(D206="○",2,IF(D206="△",1,IF(D206="×",0,"")))</f>
      </c>
      <c r="F206" s="159"/>
      <c r="G206" s="29">
        <f>IF(COUNT(E206:F206)&lt;&gt;0,ROUND(E206*F206,1),"")</f>
      </c>
      <c r="H206" s="144"/>
      <c r="I206" s="7" t="b">
        <v>1</v>
      </c>
    </row>
    <row r="207" spans="1:9" ht="37.5" customHeight="1" thickBot="1">
      <c r="A207" s="37"/>
      <c r="B207" s="39" t="s">
        <v>53</v>
      </c>
      <c r="C207" s="143"/>
      <c r="D207" s="134"/>
      <c r="E207" s="135">
        <f>IF(D207="○",2,IF(D207="△",1,IF(D207="×",0,"")))</f>
      </c>
      <c r="F207" s="159"/>
      <c r="G207" s="29">
        <f>IF(COUNT(E207:F207)&lt;&gt;0,ROUND(E207*F207,1),"")</f>
      </c>
      <c r="H207" s="144"/>
      <c r="I207" s="7" t="b">
        <v>1</v>
      </c>
    </row>
    <row r="208" spans="1:8" ht="22.5" customHeight="1" thickBot="1">
      <c r="A208" s="41"/>
      <c r="B208" s="64" t="s">
        <v>54</v>
      </c>
      <c r="C208" s="36"/>
      <c r="D208" s="36"/>
      <c r="E208" s="36"/>
      <c r="F208" s="36"/>
      <c r="G208" s="36"/>
      <c r="H208" s="26"/>
    </row>
    <row r="209" spans="1:9" ht="37.5" customHeight="1">
      <c r="A209" s="37"/>
      <c r="B209" s="39" t="s">
        <v>170</v>
      </c>
      <c r="C209" s="143"/>
      <c r="D209" s="129"/>
      <c r="E209" s="130">
        <f>IF(D209="○",2,IF(D209="△",1,IF(D209="×",0,"")))</f>
      </c>
      <c r="F209" s="158"/>
      <c r="G209" s="29">
        <f>IF(COUNT(E209:F209)&lt;&gt;0,ROUND(E209*F209,1),"")</f>
      </c>
      <c r="H209" s="144"/>
      <c r="I209" s="7" t="b">
        <v>0</v>
      </c>
    </row>
    <row r="210" spans="1:8" ht="37.5" customHeight="1">
      <c r="A210" s="37"/>
      <c r="B210" s="39" t="s">
        <v>55</v>
      </c>
      <c r="C210" s="143"/>
      <c r="D210" s="134"/>
      <c r="E210" s="135">
        <f>IF(D210="○",2,IF(D210="△",1,IF(D210="×",0,"")))</f>
      </c>
      <c r="F210" s="159"/>
      <c r="G210" s="29">
        <f>IF(COUNT(E210:F210)&lt;&gt;0,ROUND(E210*F210,1),"")</f>
      </c>
      <c r="H210" s="144"/>
    </row>
    <row r="211" spans="1:8" ht="37.5" customHeight="1" thickBot="1">
      <c r="A211" s="37"/>
      <c r="B211" s="40" t="s">
        <v>56</v>
      </c>
      <c r="C211" s="166"/>
      <c r="D211" s="134"/>
      <c r="E211" s="135">
        <f>IF(D211="○",2,IF(D211="△",1,IF(D211="×",0,"")))</f>
      </c>
      <c r="F211" s="159"/>
      <c r="G211" s="29">
        <f>IF(COUNT(E211:F211)&lt;&gt;0,ROUND(E211*F211,1),"")</f>
      </c>
      <c r="H211" s="144"/>
    </row>
    <row r="212" spans="1:8" ht="22.5" customHeight="1" thickBot="1">
      <c r="A212" s="41"/>
      <c r="B212" s="64" t="s">
        <v>57</v>
      </c>
      <c r="C212" s="36"/>
      <c r="D212" s="36"/>
      <c r="E212" s="36"/>
      <c r="F212" s="36"/>
      <c r="G212" s="36"/>
      <c r="H212" s="26"/>
    </row>
    <row r="213" spans="1:8" ht="63.75" customHeight="1" thickBot="1">
      <c r="A213" s="37"/>
      <c r="B213" s="40" t="s">
        <v>262</v>
      </c>
      <c r="C213" s="145"/>
      <c r="D213" s="129"/>
      <c r="E213" s="130">
        <f>IF(D213="○",2,IF(D213="△",1,IF(D213="×",0,"")))</f>
      </c>
      <c r="F213" s="158"/>
      <c r="G213" s="29">
        <f>IF(COUNT(E213:F213)&lt;&gt;0,ROUND(E213*F213,1),"")</f>
      </c>
      <c r="H213" s="136"/>
    </row>
    <row r="214" spans="1:8" ht="22.5" customHeight="1" thickBot="1">
      <c r="A214" s="41"/>
      <c r="B214" s="64" t="s">
        <v>58</v>
      </c>
      <c r="C214" s="36"/>
      <c r="D214" s="36"/>
      <c r="E214" s="36"/>
      <c r="F214" s="36"/>
      <c r="G214" s="36"/>
      <c r="H214" s="26"/>
    </row>
    <row r="215" spans="1:8" ht="37.5" customHeight="1">
      <c r="A215" s="37"/>
      <c r="B215" s="39" t="s">
        <v>59</v>
      </c>
      <c r="C215" s="143"/>
      <c r="D215" s="129"/>
      <c r="E215" s="130">
        <f aca="true" t="shared" si="14" ref="E215:E222">IF(D215="○",2,IF(D215="△",1,IF(D215="×",0,"")))</f>
      </c>
      <c r="F215" s="158"/>
      <c r="G215" s="29">
        <f aca="true" t="shared" si="15" ref="G215:G222">IF(COUNT(E215:F215)&lt;&gt;0,ROUND(E215*F215,1),"")</f>
      </c>
      <c r="H215" s="144"/>
    </row>
    <row r="216" spans="1:8" ht="37.5" customHeight="1">
      <c r="A216" s="37"/>
      <c r="B216" s="39" t="s">
        <v>60</v>
      </c>
      <c r="C216" s="143"/>
      <c r="D216" s="134"/>
      <c r="E216" s="135">
        <f t="shared" si="14"/>
      </c>
      <c r="F216" s="159"/>
      <c r="G216" s="29">
        <f t="shared" si="15"/>
      </c>
      <c r="H216" s="144"/>
    </row>
    <row r="217" spans="1:8" ht="37.5" customHeight="1">
      <c r="A217" s="37"/>
      <c r="B217" s="39" t="s">
        <v>61</v>
      </c>
      <c r="C217" s="143"/>
      <c r="D217" s="134"/>
      <c r="E217" s="135">
        <f t="shared" si="14"/>
      </c>
      <c r="F217" s="159"/>
      <c r="G217" s="29">
        <f t="shared" si="15"/>
      </c>
      <c r="H217" s="144"/>
    </row>
    <row r="218" spans="1:8" ht="37.5" customHeight="1">
      <c r="A218" s="37"/>
      <c r="B218" s="39" t="s">
        <v>62</v>
      </c>
      <c r="C218" s="143"/>
      <c r="D218" s="134"/>
      <c r="E218" s="135">
        <f t="shared" si="14"/>
      </c>
      <c r="F218" s="159"/>
      <c r="G218" s="29">
        <f t="shared" si="15"/>
      </c>
      <c r="H218" s="144"/>
    </row>
    <row r="219" spans="1:8" ht="37.5" customHeight="1">
      <c r="A219" s="37"/>
      <c r="B219" s="39" t="s">
        <v>63</v>
      </c>
      <c r="C219" s="143"/>
      <c r="D219" s="134"/>
      <c r="E219" s="135">
        <f t="shared" si="14"/>
      </c>
      <c r="F219" s="159"/>
      <c r="G219" s="29">
        <f t="shared" si="15"/>
      </c>
      <c r="H219" s="144"/>
    </row>
    <row r="220" spans="1:8" ht="37.5" customHeight="1">
      <c r="A220" s="37"/>
      <c r="B220" s="44" t="s">
        <v>64</v>
      </c>
      <c r="C220" s="143"/>
      <c r="D220" s="134"/>
      <c r="E220" s="135">
        <f t="shared" si="14"/>
      </c>
      <c r="F220" s="159"/>
      <c r="G220" s="29">
        <f t="shared" si="15"/>
      </c>
      <c r="H220" s="144"/>
    </row>
    <row r="221" spans="1:8" ht="37.5" customHeight="1">
      <c r="A221" s="37"/>
      <c r="B221" s="44" t="s">
        <v>65</v>
      </c>
      <c r="C221" s="143"/>
      <c r="D221" s="134"/>
      <c r="E221" s="135">
        <f t="shared" si="14"/>
      </c>
      <c r="F221" s="159"/>
      <c r="G221" s="29">
        <f t="shared" si="15"/>
      </c>
      <c r="H221" s="144"/>
    </row>
    <row r="222" spans="1:8" ht="37.5" customHeight="1" thickBot="1">
      <c r="A222" s="37"/>
      <c r="B222" s="42" t="s">
        <v>66</v>
      </c>
      <c r="C222" s="147"/>
      <c r="D222" s="134"/>
      <c r="E222" s="135">
        <f t="shared" si="14"/>
      </c>
      <c r="F222" s="159"/>
      <c r="G222" s="29">
        <f t="shared" si="15"/>
      </c>
      <c r="H222" s="148"/>
    </row>
    <row r="223" spans="1:8" ht="22.5" customHeight="1" thickBot="1">
      <c r="A223" s="41"/>
      <c r="B223" s="24" t="s">
        <v>67</v>
      </c>
      <c r="C223" s="36"/>
      <c r="D223" s="36"/>
      <c r="E223" s="36"/>
      <c r="F223" s="36"/>
      <c r="G223" s="36"/>
      <c r="H223" s="26"/>
    </row>
    <row r="224" spans="1:8" ht="37.5" customHeight="1">
      <c r="A224" s="37"/>
      <c r="B224" s="38" t="s">
        <v>68</v>
      </c>
      <c r="C224" s="142"/>
      <c r="D224" s="129"/>
      <c r="E224" s="130">
        <f>IF(D224="○",2,IF(D224="△",1,IF(D224="×",0,"")))</f>
      </c>
      <c r="F224" s="158"/>
      <c r="G224" s="29">
        <f>IF(COUNT(E224:F224)&lt;&gt;0,ROUND(E224*F224,1),"")</f>
      </c>
      <c r="H224" s="132"/>
    </row>
    <row r="225" spans="1:8" ht="37.5" customHeight="1">
      <c r="A225" s="37"/>
      <c r="B225" s="39" t="s">
        <v>69</v>
      </c>
      <c r="C225" s="143"/>
      <c r="D225" s="134"/>
      <c r="E225" s="135">
        <f>IF(D225="○",2,IF(D225="△",1,IF(D225="×",0,"")))</f>
      </c>
      <c r="F225" s="159"/>
      <c r="G225" s="29">
        <f>IF(COUNT(E225:F225)&lt;&gt;0,ROUND(E225*F225,1),"")</f>
      </c>
      <c r="H225" s="144"/>
    </row>
    <row r="226" spans="1:8" ht="37.5" customHeight="1" thickBot="1">
      <c r="A226" s="37"/>
      <c r="B226" s="39" t="s">
        <v>70</v>
      </c>
      <c r="C226" s="143"/>
      <c r="D226" s="134"/>
      <c r="E226" s="135">
        <f>IF(D226="○",2,IF(D226="△",1,IF(D226="×",0,"")))</f>
      </c>
      <c r="F226" s="159"/>
      <c r="G226" s="29">
        <f>IF(COUNT(E226:F226)&lt;&gt;0,ROUND(E226*F226,1),"")</f>
      </c>
      <c r="H226" s="144"/>
    </row>
    <row r="227" spans="1:8" ht="22.5" customHeight="1" thickBot="1">
      <c r="A227" s="41"/>
      <c r="B227" s="24" t="s">
        <v>71</v>
      </c>
      <c r="C227" s="36"/>
      <c r="D227" s="36"/>
      <c r="E227" s="36"/>
      <c r="F227" s="36"/>
      <c r="G227" s="36"/>
      <c r="H227" s="26"/>
    </row>
    <row r="228" spans="1:8" ht="37.5" customHeight="1">
      <c r="A228" s="37"/>
      <c r="B228" s="39" t="s">
        <v>72</v>
      </c>
      <c r="C228" s="143"/>
      <c r="D228" s="129"/>
      <c r="E228" s="130">
        <f>IF(D228="○",2,IF(D228="△",1,IF(D228="×",0,"")))</f>
      </c>
      <c r="F228" s="158"/>
      <c r="G228" s="29">
        <f>IF(COUNT(E228:F228)&lt;&gt;0,ROUND(E228*F228,1),"")</f>
      </c>
      <c r="H228" s="144"/>
    </row>
    <row r="229" spans="1:8" ht="37.5" customHeight="1">
      <c r="A229" s="37"/>
      <c r="B229" s="39" t="s">
        <v>73</v>
      </c>
      <c r="C229" s="143"/>
      <c r="D229" s="134"/>
      <c r="E229" s="135">
        <f>IF(D229="○",2,IF(D229="△",1,IF(D229="×",0,"")))</f>
      </c>
      <c r="F229" s="159"/>
      <c r="G229" s="29">
        <f>IF(COUNT(E229:F229)&lt;&gt;0,ROUND(E229*F229,1),"")</f>
      </c>
      <c r="H229" s="144"/>
    </row>
    <row r="230" spans="1:8" ht="37.5" customHeight="1" thickBot="1">
      <c r="A230" s="45"/>
      <c r="B230" s="42" t="s">
        <v>74</v>
      </c>
      <c r="C230" s="165"/>
      <c r="D230" s="149"/>
      <c r="E230" s="150">
        <f>IF(D230="○",2,IF(D230="△",1,IF(D230="×",0,"")))</f>
      </c>
      <c r="F230" s="151"/>
      <c r="G230" s="46">
        <f>IF(COUNT(E230:F230)&lt;&gt;0,ROUND(E230*F230,1),"")</f>
      </c>
      <c r="H230" s="148"/>
    </row>
    <row r="232" ht="19.5" customHeight="1">
      <c r="H232" s="100"/>
    </row>
    <row r="233" ht="14.25" thickBot="1"/>
    <row r="234" spans="1:10" s="22" customFormat="1" ht="27" customHeight="1" thickBot="1">
      <c r="A234" s="18"/>
      <c r="B234" s="19" t="s">
        <v>271</v>
      </c>
      <c r="C234" s="20" t="s">
        <v>272</v>
      </c>
      <c r="D234" s="209" t="s">
        <v>273</v>
      </c>
      <c r="E234" s="210"/>
      <c r="F234" s="20" t="s">
        <v>274</v>
      </c>
      <c r="G234" s="20" t="s">
        <v>275</v>
      </c>
      <c r="H234" s="21" t="s">
        <v>276</v>
      </c>
      <c r="I234" s="15"/>
      <c r="J234" s="15"/>
    </row>
    <row r="235" spans="1:8" ht="22.5" customHeight="1" thickBot="1">
      <c r="A235" s="63"/>
      <c r="B235" s="43" t="s">
        <v>263</v>
      </c>
      <c r="C235" s="36"/>
      <c r="D235" s="36"/>
      <c r="E235" s="36"/>
      <c r="F235" s="36"/>
      <c r="G235" s="36"/>
      <c r="H235" s="26"/>
    </row>
    <row r="236" spans="1:8" ht="22.5" customHeight="1" thickBot="1">
      <c r="A236" s="37"/>
      <c r="B236" s="24" t="s">
        <v>75</v>
      </c>
      <c r="C236" s="36"/>
      <c r="D236" s="36"/>
      <c r="E236" s="36"/>
      <c r="F236" s="36"/>
      <c r="G236" s="36"/>
      <c r="H236" s="26"/>
    </row>
    <row r="237" spans="1:9" ht="37.5" customHeight="1">
      <c r="A237" s="37"/>
      <c r="B237" s="39" t="s">
        <v>76</v>
      </c>
      <c r="C237" s="143"/>
      <c r="D237" s="129"/>
      <c r="E237" s="130">
        <f>IF(D237="○",2,IF(D237="△",1,IF(D237="×",0,"")))</f>
      </c>
      <c r="F237" s="158"/>
      <c r="G237" s="29">
        <f>IF(COUNT(E237:F237)&lt;&gt;0,ROUND(E237*F237,1),"")</f>
      </c>
      <c r="H237" s="144"/>
      <c r="I237" s="7" t="b">
        <v>1</v>
      </c>
    </row>
    <row r="238" spans="1:9" ht="37.5" customHeight="1" thickBot="1">
      <c r="A238" s="37"/>
      <c r="B238" s="39" t="s">
        <v>77</v>
      </c>
      <c r="C238" s="143"/>
      <c r="D238" s="134"/>
      <c r="E238" s="135">
        <f>IF(D238="○",2,IF(D238="△",1,IF(D238="×",0,"")))</f>
      </c>
      <c r="F238" s="159"/>
      <c r="G238" s="29">
        <f>IF(COUNT(E238:F238)&lt;&gt;0,ROUND(E238*F238,1),"")</f>
      </c>
      <c r="H238" s="144"/>
      <c r="I238" s="7" t="b">
        <v>1</v>
      </c>
    </row>
    <row r="239" spans="1:8" ht="22.5" customHeight="1" thickBot="1">
      <c r="A239" s="41"/>
      <c r="B239" s="64" t="s">
        <v>78</v>
      </c>
      <c r="C239" s="36"/>
      <c r="D239" s="36"/>
      <c r="E239" s="36"/>
      <c r="F239" s="36"/>
      <c r="G239" s="36"/>
      <c r="H239" s="26"/>
    </row>
    <row r="240" spans="1:8" ht="37.5" customHeight="1">
      <c r="A240" s="37"/>
      <c r="B240" s="40" t="s">
        <v>79</v>
      </c>
      <c r="C240" s="145"/>
      <c r="D240" s="129"/>
      <c r="E240" s="130">
        <f>IF(D240="○",2,IF(D240="△",1,IF(D240="×",0,"")))</f>
      </c>
      <c r="F240" s="158"/>
      <c r="G240" s="29">
        <f>IF(COUNT(E240:F240)&lt;&gt;0,ROUND(E240*F240,1),"")</f>
      </c>
      <c r="H240" s="136"/>
    </row>
    <row r="241" spans="1:8" ht="37.5" customHeight="1">
      <c r="A241" s="37"/>
      <c r="B241" s="39" t="s">
        <v>80</v>
      </c>
      <c r="C241" s="143"/>
      <c r="D241" s="134"/>
      <c r="E241" s="135">
        <f>IF(D241="○",2,IF(D241="△",1,IF(D241="×",0,"")))</f>
      </c>
      <c r="F241" s="159"/>
      <c r="G241" s="29">
        <f>IF(COUNT(E241:F241)&lt;&gt;0,ROUND(E241*F241,1),"")</f>
      </c>
      <c r="H241" s="144"/>
    </row>
    <row r="242" spans="1:8" ht="37.5" customHeight="1">
      <c r="A242" s="37"/>
      <c r="B242" s="39" t="s">
        <v>236</v>
      </c>
      <c r="C242" s="143"/>
      <c r="D242" s="134"/>
      <c r="E242" s="135">
        <f>IF(D242="○",2,IF(D242="△",1,IF(D242="×",0,"")))</f>
      </c>
      <c r="F242" s="159"/>
      <c r="G242" s="29">
        <f>IF(COUNT(E242:F242)&lt;&gt;0,ROUND(E242*F242,1),"")</f>
      </c>
      <c r="H242" s="144"/>
    </row>
    <row r="243" spans="1:8" ht="37.5" customHeight="1" thickBot="1">
      <c r="A243" s="37"/>
      <c r="B243" s="39" t="s">
        <v>302</v>
      </c>
      <c r="C243" s="143"/>
      <c r="D243" s="149"/>
      <c r="E243" s="150">
        <f>IF(D243="○",2,IF(D243="△",1,IF(D243="×",0,"")))</f>
      </c>
      <c r="F243" s="159"/>
      <c r="G243" s="46">
        <f>IF(COUNT(E243:F243)&lt;&gt;0,ROUND(E243*F243,1),"")</f>
      </c>
      <c r="H243" s="144"/>
    </row>
    <row r="244" spans="1:8" ht="22.5" customHeight="1" thickBot="1">
      <c r="A244" s="41"/>
      <c r="B244" s="24" t="s">
        <v>81</v>
      </c>
      <c r="C244" s="36"/>
      <c r="D244" s="36"/>
      <c r="E244" s="36"/>
      <c r="F244" s="36"/>
      <c r="G244" s="36"/>
      <c r="H244" s="26"/>
    </row>
    <row r="245" spans="1:8" ht="37.5" customHeight="1">
      <c r="A245" s="37"/>
      <c r="B245" s="38" t="s">
        <v>82</v>
      </c>
      <c r="C245" s="142"/>
      <c r="D245" s="129"/>
      <c r="E245" s="130">
        <f>IF(D245="○",2,IF(D245="△",1,IF(D245="×",0,"")))</f>
      </c>
      <c r="F245" s="158"/>
      <c r="G245" s="29">
        <f>IF(COUNT(E245:F245)&lt;&gt;0,ROUND(E245*F245,1),"")</f>
      </c>
      <c r="H245" s="132"/>
    </row>
    <row r="246" spans="1:8" ht="37.5" customHeight="1">
      <c r="A246" s="37"/>
      <c r="B246" s="39" t="s">
        <v>83</v>
      </c>
      <c r="C246" s="143"/>
      <c r="D246" s="134"/>
      <c r="E246" s="135">
        <f>IF(D246="○",2,IF(D246="△",1,IF(D246="×",0,"")))</f>
      </c>
      <c r="F246" s="159"/>
      <c r="G246" s="29">
        <f>IF(COUNT(E246:F246)&lt;&gt;0,ROUND(E246*F246,1),"")</f>
      </c>
      <c r="H246" s="144"/>
    </row>
    <row r="247" spans="1:8" ht="37.5" customHeight="1" thickBot="1">
      <c r="A247" s="45"/>
      <c r="B247" s="42" t="s">
        <v>84</v>
      </c>
      <c r="C247" s="165"/>
      <c r="D247" s="149"/>
      <c r="E247" s="150">
        <f>IF(D247="○",2,IF(D247="△",1,IF(D247="×",0,"")))</f>
      </c>
      <c r="F247" s="151"/>
      <c r="G247" s="46">
        <f>IF(COUNT(E247:F247)&lt;&gt;0,ROUND(E247*F247,1),"")</f>
      </c>
      <c r="H247" s="148"/>
    </row>
    <row r="248" ht="14.25" thickBot="1"/>
    <row r="249" spans="1:10" s="22" customFormat="1" ht="27" customHeight="1" thickBot="1">
      <c r="A249" s="18"/>
      <c r="B249" s="19" t="s">
        <v>3</v>
      </c>
      <c r="C249" s="20" t="s">
        <v>272</v>
      </c>
      <c r="D249" s="209" t="s">
        <v>273</v>
      </c>
      <c r="E249" s="210"/>
      <c r="F249" s="20" t="s">
        <v>274</v>
      </c>
      <c r="G249" s="20" t="s">
        <v>275</v>
      </c>
      <c r="H249" s="21" t="s">
        <v>276</v>
      </c>
      <c r="I249" s="15"/>
      <c r="J249" s="15"/>
    </row>
    <row r="250" spans="1:8" ht="22.5" customHeight="1" thickBot="1">
      <c r="A250" s="63"/>
      <c r="B250" s="43" t="s">
        <v>85</v>
      </c>
      <c r="C250" s="36"/>
      <c r="D250" s="36"/>
      <c r="E250" s="36"/>
      <c r="F250" s="36"/>
      <c r="G250" s="36"/>
      <c r="H250" s="26"/>
    </row>
    <row r="251" spans="1:8" ht="22.5" customHeight="1" thickBot="1">
      <c r="A251" s="37"/>
      <c r="B251" s="24" t="s">
        <v>86</v>
      </c>
      <c r="C251" s="36"/>
      <c r="D251" s="36"/>
      <c r="E251" s="36"/>
      <c r="F251" s="36"/>
      <c r="G251" s="36"/>
      <c r="H251" s="26"/>
    </row>
    <row r="252" spans="1:9" ht="30" customHeight="1">
      <c r="A252" s="37"/>
      <c r="B252" s="38" t="s">
        <v>264</v>
      </c>
      <c r="C252" s="142"/>
      <c r="D252" s="129"/>
      <c r="E252" s="130">
        <f>IF(D252="○",2,IF(D252="△",1,IF(D252="×",0,"")))</f>
      </c>
      <c r="F252" s="158"/>
      <c r="G252" s="29">
        <f>IF(COUNT(E252:F252)&lt;&gt;0,ROUND(E252*F252,1),"")</f>
      </c>
      <c r="H252" s="132"/>
      <c r="I252" s="7" t="b">
        <v>0</v>
      </c>
    </row>
    <row r="253" spans="1:9" ht="30" customHeight="1">
      <c r="A253" s="37"/>
      <c r="B253" s="39" t="s">
        <v>87</v>
      </c>
      <c r="C253" s="143"/>
      <c r="D253" s="134"/>
      <c r="E253" s="135">
        <f>IF(D253="○",2,IF(D253="△",1,IF(D253="×",0,"")))</f>
      </c>
      <c r="F253" s="159"/>
      <c r="G253" s="29">
        <f>IF(COUNT(E253:F253)&lt;&gt;0,ROUND(E253*F253,1),"")</f>
      </c>
      <c r="H253" s="144"/>
      <c r="I253" s="7" t="b">
        <v>1</v>
      </c>
    </row>
    <row r="254" spans="1:9" ht="30" customHeight="1">
      <c r="A254" s="37"/>
      <c r="B254" s="39" t="s">
        <v>88</v>
      </c>
      <c r="C254" s="143"/>
      <c r="D254" s="134"/>
      <c r="E254" s="135">
        <f>IF(D254="○",2,IF(D254="△",1,IF(D254="×",0,"")))</f>
      </c>
      <c r="F254" s="159"/>
      <c r="G254" s="29">
        <f>IF(COUNT(E254:F254)&lt;&gt;0,ROUND(E254*F254,1),"")</f>
      </c>
      <c r="H254" s="144"/>
      <c r="I254" s="7" t="b">
        <v>1</v>
      </c>
    </row>
    <row r="255" spans="1:9" ht="30" customHeight="1">
      <c r="A255" s="37"/>
      <c r="B255" s="39" t="s">
        <v>89</v>
      </c>
      <c r="C255" s="143"/>
      <c r="D255" s="134"/>
      <c r="E255" s="135">
        <f>IF(D255="○",2,IF(D255="△",1,IF(D255="×",0,"")))</f>
      </c>
      <c r="F255" s="159"/>
      <c r="G255" s="29">
        <f>IF(COUNT(E255:F255)&lt;&gt;0,ROUND(E255*F255,1),"")</f>
      </c>
      <c r="H255" s="144"/>
      <c r="I255" s="7" t="b">
        <v>0</v>
      </c>
    </row>
    <row r="256" spans="1:8" ht="30" customHeight="1" thickBot="1">
      <c r="A256" s="37"/>
      <c r="B256" s="40" t="s">
        <v>90</v>
      </c>
      <c r="C256" s="166"/>
      <c r="D256" s="134"/>
      <c r="E256" s="135">
        <f>IF(D256="○",2,IF(D256="△",1,IF(D256="×",0,"")))</f>
      </c>
      <c r="F256" s="151"/>
      <c r="G256" s="29">
        <f>IF(COUNT(E256:F256)&lt;&gt;0,ROUND(E256*F256,1),"")</f>
      </c>
      <c r="H256" s="144"/>
    </row>
    <row r="257" spans="1:8" ht="22.5" customHeight="1" thickBot="1">
      <c r="A257" s="41"/>
      <c r="B257" s="64" t="s">
        <v>91</v>
      </c>
      <c r="C257" s="36"/>
      <c r="D257" s="36"/>
      <c r="E257" s="36"/>
      <c r="F257" s="36"/>
      <c r="G257" s="36"/>
      <c r="H257" s="26"/>
    </row>
    <row r="258" spans="1:8" ht="37.5" customHeight="1">
      <c r="A258" s="37"/>
      <c r="B258" s="40" t="s">
        <v>92</v>
      </c>
      <c r="C258" s="145"/>
      <c r="D258" s="129"/>
      <c r="E258" s="130">
        <f>IF(D258="○",2,IF(D258="△",1,IF(D258="×",0,"")))</f>
      </c>
      <c r="F258" s="158"/>
      <c r="G258" s="29">
        <f>IF(COUNT(E258:F258)&lt;&gt;0,ROUND(E258*F258,1),"")</f>
      </c>
      <c r="H258" s="136"/>
    </row>
    <row r="259" spans="1:8" ht="37.5" customHeight="1">
      <c r="A259" s="37"/>
      <c r="B259" s="39" t="s">
        <v>93</v>
      </c>
      <c r="C259" s="143"/>
      <c r="D259" s="134"/>
      <c r="E259" s="135">
        <f>IF(D259="○",2,IF(D259="△",1,IF(D259="×",0,"")))</f>
      </c>
      <c r="F259" s="159"/>
      <c r="G259" s="29">
        <f>IF(COUNT(E259:F259)&lt;&gt;0,ROUND(E259*F259,1),"")</f>
      </c>
      <c r="H259" s="144"/>
    </row>
    <row r="260" spans="1:8" ht="37.5" customHeight="1" thickBot="1">
      <c r="A260" s="37"/>
      <c r="B260" s="39" t="s">
        <v>94</v>
      </c>
      <c r="C260" s="143"/>
      <c r="D260" s="134"/>
      <c r="E260" s="135">
        <f>IF(D260="○",2,IF(D260="△",1,IF(D260="×",0,"")))</f>
      </c>
      <c r="F260" s="159"/>
      <c r="G260" s="29">
        <f>IF(COUNT(E260:F260)&lt;&gt;0,ROUND(E260*F260,1),"")</f>
      </c>
      <c r="H260" s="144"/>
    </row>
    <row r="261" spans="1:8" ht="22.5" customHeight="1" thickBot="1">
      <c r="A261" s="41"/>
      <c r="B261" s="64" t="s">
        <v>95</v>
      </c>
      <c r="C261" s="36"/>
      <c r="D261" s="36"/>
      <c r="E261" s="36"/>
      <c r="F261" s="36"/>
      <c r="G261" s="36"/>
      <c r="H261" s="26"/>
    </row>
    <row r="262" spans="1:8" ht="37.5" customHeight="1">
      <c r="A262" s="37"/>
      <c r="B262" s="39" t="s">
        <v>96</v>
      </c>
      <c r="C262" s="143"/>
      <c r="D262" s="129"/>
      <c r="E262" s="130">
        <f>IF(D262="○",2,IF(D262="△",1,IF(D262="×",0,"")))</f>
      </c>
      <c r="F262" s="158"/>
      <c r="G262" s="29">
        <f>IF(COUNT(E262:F262)&lt;&gt;0,ROUND(E262*F262,1),"")</f>
      </c>
      <c r="H262" s="144"/>
    </row>
    <row r="263" spans="1:8" ht="37.5" customHeight="1">
      <c r="A263" s="37"/>
      <c r="B263" s="39" t="s">
        <v>97</v>
      </c>
      <c r="C263" s="143"/>
      <c r="D263" s="134"/>
      <c r="E263" s="135">
        <f>IF(D263="○",2,IF(D263="△",1,IF(D263="×",0,"")))</f>
      </c>
      <c r="F263" s="159"/>
      <c r="G263" s="29">
        <f>IF(COUNT(E263:F263)&lt;&gt;0,ROUND(E263*F263,1),"")</f>
      </c>
      <c r="H263" s="144"/>
    </row>
    <row r="264" spans="1:8" ht="37.5" customHeight="1" thickBot="1">
      <c r="A264" s="37"/>
      <c r="B264" s="39" t="s">
        <v>303</v>
      </c>
      <c r="C264" s="143"/>
      <c r="D264" s="134"/>
      <c r="E264" s="135">
        <f>IF(D264="○",2,IF(D264="△",1,IF(D264="×",0,"")))</f>
      </c>
      <c r="F264" s="159"/>
      <c r="G264" s="29">
        <f>IF(COUNT(E264:F264)&lt;&gt;0,ROUND(E264*F264,1),"")</f>
      </c>
      <c r="H264" s="144"/>
    </row>
    <row r="265" spans="1:8" ht="22.5" customHeight="1" thickBot="1">
      <c r="A265" s="41"/>
      <c r="B265" s="24" t="s">
        <v>98</v>
      </c>
      <c r="C265" s="36"/>
      <c r="D265" s="36"/>
      <c r="E265" s="36"/>
      <c r="F265" s="36"/>
      <c r="G265" s="36"/>
      <c r="H265" s="26"/>
    </row>
    <row r="266" spans="1:8" ht="37.5" customHeight="1">
      <c r="A266" s="37"/>
      <c r="B266" s="39" t="s">
        <v>99</v>
      </c>
      <c r="C266" s="143"/>
      <c r="D266" s="129"/>
      <c r="E266" s="130">
        <f>IF(D266="○",2,IF(D266="△",1,IF(D266="×",0,"")))</f>
      </c>
      <c r="F266" s="158"/>
      <c r="G266" s="29">
        <f>IF(COUNT(E266:F266)&lt;&gt;0,ROUND(E266*F266,1),"")</f>
      </c>
      <c r="H266" s="144"/>
    </row>
    <row r="267" spans="1:8" ht="37.5" customHeight="1" thickBot="1">
      <c r="A267" s="37"/>
      <c r="B267" s="44" t="s">
        <v>100</v>
      </c>
      <c r="C267" s="143"/>
      <c r="D267" s="134"/>
      <c r="E267" s="135">
        <f>IF(D267="○",2,IF(D267="△",1,IF(D267="×",0,"")))</f>
      </c>
      <c r="F267" s="159"/>
      <c r="G267" s="29">
        <f>IF(COUNT(E267:F267)&lt;&gt;0,ROUND(E267*F267,1),"")</f>
      </c>
      <c r="H267" s="144"/>
    </row>
    <row r="268" spans="1:8" ht="22.5" customHeight="1" thickBot="1">
      <c r="A268" s="41"/>
      <c r="B268" s="24" t="s">
        <v>101</v>
      </c>
      <c r="C268" s="36"/>
      <c r="D268" s="36"/>
      <c r="E268" s="36"/>
      <c r="F268" s="36"/>
      <c r="G268" s="36"/>
      <c r="H268" s="26"/>
    </row>
    <row r="269" spans="1:8" ht="37.5" customHeight="1">
      <c r="A269" s="37"/>
      <c r="B269" s="38" t="s">
        <v>102</v>
      </c>
      <c r="C269" s="142"/>
      <c r="D269" s="129"/>
      <c r="E269" s="130">
        <f>IF(D269="○",2,IF(D269="△",1,IF(D269="×",0,"")))</f>
      </c>
      <c r="F269" s="158"/>
      <c r="G269" s="29">
        <f>IF(COUNT(E269:F269)&lt;&gt;0,ROUND(E269*F269,1),"")</f>
      </c>
      <c r="H269" s="132"/>
    </row>
    <row r="270" spans="1:8" ht="37.5" customHeight="1">
      <c r="A270" s="37"/>
      <c r="B270" s="39" t="s">
        <v>171</v>
      </c>
      <c r="C270" s="143"/>
      <c r="D270" s="134"/>
      <c r="E270" s="135">
        <f>IF(D270="○",2,IF(D270="△",1,IF(D270="×",0,"")))</f>
      </c>
      <c r="F270" s="159"/>
      <c r="G270" s="29">
        <f>IF(COUNT(E270:F270)&lt;&gt;0,ROUND(E270*F270,1),"")</f>
      </c>
      <c r="H270" s="144"/>
    </row>
    <row r="271" spans="1:8" ht="37.5" customHeight="1">
      <c r="A271" s="37"/>
      <c r="B271" s="39" t="s">
        <v>103</v>
      </c>
      <c r="C271" s="143"/>
      <c r="D271" s="134"/>
      <c r="E271" s="135">
        <f>IF(D271="○",2,IF(D271="△",1,IF(D271="×",0,"")))</f>
      </c>
      <c r="F271" s="159"/>
      <c r="G271" s="29">
        <f>IF(COUNT(E271:F271)&lt;&gt;0,ROUND(E271*F271,1),"")</f>
      </c>
      <c r="H271" s="144"/>
    </row>
    <row r="272" spans="1:8" ht="37.5" customHeight="1" thickBot="1">
      <c r="A272" s="45"/>
      <c r="B272" s="42" t="s">
        <v>104</v>
      </c>
      <c r="C272" s="165"/>
      <c r="D272" s="149"/>
      <c r="E272" s="150">
        <f>IF(D272="○",2,IF(D272="△",1,IF(D272="×",0,"")))</f>
      </c>
      <c r="F272" s="151"/>
      <c r="G272" s="46">
        <f>IF(COUNT(E272:F272)&lt;&gt;0,ROUND(E272*F272,1),"")</f>
      </c>
      <c r="H272" s="148"/>
    </row>
    <row r="273" ht="19.5" customHeight="1">
      <c r="H273" s="100"/>
    </row>
    <row r="274" ht="14.25" thickBot="1"/>
    <row r="275" spans="1:10" s="22" customFormat="1" ht="27" customHeight="1" thickBot="1">
      <c r="A275" s="18"/>
      <c r="B275" s="19" t="s">
        <v>105</v>
      </c>
      <c r="C275" s="20" t="s">
        <v>272</v>
      </c>
      <c r="D275" s="209" t="s">
        <v>273</v>
      </c>
      <c r="E275" s="210"/>
      <c r="F275" s="20" t="s">
        <v>274</v>
      </c>
      <c r="G275" s="20" t="s">
        <v>275</v>
      </c>
      <c r="H275" s="21" t="s">
        <v>276</v>
      </c>
      <c r="I275" s="15"/>
      <c r="J275" s="15"/>
    </row>
    <row r="276" spans="1:8" ht="22.5" customHeight="1" thickBot="1">
      <c r="A276" s="63"/>
      <c r="B276" s="43" t="s">
        <v>106</v>
      </c>
      <c r="C276" s="36"/>
      <c r="D276" s="36"/>
      <c r="E276" s="36"/>
      <c r="F276" s="36"/>
      <c r="G276" s="36"/>
      <c r="H276" s="26"/>
    </row>
    <row r="277" spans="1:8" ht="22.5" customHeight="1" thickBot="1">
      <c r="A277" s="37"/>
      <c r="B277" s="24" t="s">
        <v>107</v>
      </c>
      <c r="C277" s="36"/>
      <c r="D277" s="36"/>
      <c r="E277" s="36"/>
      <c r="F277" s="36"/>
      <c r="G277" s="36"/>
      <c r="H277" s="26"/>
    </row>
    <row r="278" spans="1:9" ht="37.5" customHeight="1">
      <c r="A278" s="37"/>
      <c r="B278" s="38" t="s">
        <v>108</v>
      </c>
      <c r="C278" s="142"/>
      <c r="D278" s="129"/>
      <c r="E278" s="130">
        <f>IF(D278="○",2,IF(D278="△",1,IF(D278="×",0,"")))</f>
      </c>
      <c r="F278" s="158"/>
      <c r="G278" s="29">
        <f>IF(COUNT(E278:F278)&lt;&gt;0,ROUND(E278*F278,1),"")</f>
      </c>
      <c r="H278" s="132"/>
      <c r="I278" s="7" t="b">
        <v>0</v>
      </c>
    </row>
    <row r="279" spans="1:9" ht="37.5" customHeight="1" thickBot="1">
      <c r="A279" s="37"/>
      <c r="B279" s="39" t="s">
        <v>109</v>
      </c>
      <c r="C279" s="143"/>
      <c r="D279" s="134"/>
      <c r="E279" s="135">
        <f>IF(D279="○",2,IF(D279="△",1,IF(D279="×",0,"")))</f>
      </c>
      <c r="F279" s="159"/>
      <c r="G279" s="29">
        <f>IF(COUNT(E279:F279)&lt;&gt;0,ROUND(E279*F279,1),"")</f>
      </c>
      <c r="H279" s="144"/>
      <c r="I279" s="7" t="b">
        <v>1</v>
      </c>
    </row>
    <row r="280" spans="1:8" ht="22.5" customHeight="1" thickBot="1">
      <c r="A280" s="41"/>
      <c r="B280" s="64" t="s">
        <v>110</v>
      </c>
      <c r="C280" s="36"/>
      <c r="D280" s="36"/>
      <c r="E280" s="36"/>
      <c r="F280" s="36"/>
      <c r="G280" s="36"/>
      <c r="H280" s="26"/>
    </row>
    <row r="281" spans="1:9" ht="37.5" customHeight="1">
      <c r="A281" s="37"/>
      <c r="B281" s="39" t="s">
        <v>111</v>
      </c>
      <c r="C281" s="143"/>
      <c r="D281" s="129"/>
      <c r="E281" s="130">
        <f>IF(D281="○",2,IF(D281="△",1,IF(D281="×",0,"")))</f>
      </c>
      <c r="F281" s="158"/>
      <c r="G281" s="29">
        <f>IF(COUNT(E281:F281)&lt;&gt;0,ROUND(E281*F281,1),"")</f>
      </c>
      <c r="H281" s="144"/>
      <c r="I281" s="7" t="b">
        <v>1</v>
      </c>
    </row>
    <row r="282" spans="1:9" ht="37.5" customHeight="1">
      <c r="A282" s="37"/>
      <c r="B282" s="39" t="s">
        <v>112</v>
      </c>
      <c r="C282" s="143"/>
      <c r="D282" s="134"/>
      <c r="E282" s="135">
        <f>IF(D282="○",2,IF(D282="△",1,IF(D282="×",0,"")))</f>
      </c>
      <c r="F282" s="159"/>
      <c r="G282" s="29">
        <f>IF(COUNT(E282:F282)&lt;&gt;0,ROUND(E282*F282,1),"")</f>
      </c>
      <c r="H282" s="144"/>
      <c r="I282" s="7" t="b">
        <v>0</v>
      </c>
    </row>
    <row r="283" spans="1:8" ht="37.5" customHeight="1" thickBot="1">
      <c r="A283" s="37"/>
      <c r="B283" s="40" t="s">
        <v>113</v>
      </c>
      <c r="C283" s="166"/>
      <c r="D283" s="134"/>
      <c r="E283" s="135">
        <f>IF(D283="○",2,IF(D283="△",1,IF(D283="×",0,"")))</f>
      </c>
      <c r="F283" s="159"/>
      <c r="G283" s="29">
        <f>IF(COUNT(E283:F283)&lt;&gt;0,ROUND(E283*F283,1),"")</f>
      </c>
      <c r="H283" s="144"/>
    </row>
    <row r="284" spans="1:8" ht="22.5" customHeight="1" thickBot="1">
      <c r="A284" s="41"/>
      <c r="B284" s="64" t="s">
        <v>114</v>
      </c>
      <c r="C284" s="36"/>
      <c r="D284" s="36"/>
      <c r="E284" s="36"/>
      <c r="F284" s="36"/>
      <c r="G284" s="36"/>
      <c r="H284" s="26"/>
    </row>
    <row r="285" spans="1:8" ht="37.5" customHeight="1" thickBot="1">
      <c r="A285" s="37"/>
      <c r="B285" s="40" t="s">
        <v>115</v>
      </c>
      <c r="C285" s="145"/>
      <c r="D285" s="129"/>
      <c r="E285" s="130">
        <f>IF(D285="○",2,IF(D285="△",1,IF(D285="×",0,"")))</f>
      </c>
      <c r="F285" s="158"/>
      <c r="G285" s="29">
        <f>IF(COUNT(E285:F285)&lt;&gt;0,ROUND(E285*F285,1),"")</f>
      </c>
      <c r="H285" s="136"/>
    </row>
    <row r="286" spans="1:8" ht="22.5" customHeight="1" thickBot="1">
      <c r="A286" s="41"/>
      <c r="B286" s="24" t="s">
        <v>116</v>
      </c>
      <c r="C286" s="36"/>
      <c r="D286" s="36"/>
      <c r="E286" s="36"/>
      <c r="F286" s="36"/>
      <c r="G286" s="36"/>
      <c r="H286" s="26"/>
    </row>
    <row r="287" spans="1:8" ht="37.5" customHeight="1">
      <c r="A287" s="37"/>
      <c r="B287" s="39" t="s">
        <v>117</v>
      </c>
      <c r="C287" s="143"/>
      <c r="D287" s="129"/>
      <c r="E287" s="130">
        <f>IF(D287="○",2,IF(D287="△",1,IF(D287="×",0,"")))</f>
      </c>
      <c r="F287" s="158"/>
      <c r="G287" s="29">
        <f>IF(COUNT(E287:F287)&lt;&gt;0,ROUND(E287*F287,1),"")</f>
      </c>
      <c r="H287" s="144"/>
    </row>
    <row r="288" spans="1:8" ht="37.5" customHeight="1">
      <c r="A288" s="37"/>
      <c r="B288" s="39" t="s">
        <v>118</v>
      </c>
      <c r="C288" s="143"/>
      <c r="D288" s="134"/>
      <c r="E288" s="135">
        <f>IF(D288="○",2,IF(D288="△",1,IF(D288="×",0,"")))</f>
      </c>
      <c r="F288" s="159"/>
      <c r="G288" s="29">
        <f>IF(COUNT(E288:F288)&lt;&gt;0,ROUND(E288*F288,1),"")</f>
      </c>
      <c r="H288" s="144"/>
    </row>
    <row r="289" spans="1:8" ht="37.5" customHeight="1">
      <c r="A289" s="37"/>
      <c r="B289" s="39" t="s">
        <v>119</v>
      </c>
      <c r="C289" s="143"/>
      <c r="D289" s="134"/>
      <c r="E289" s="135">
        <f>IF(D289="○",2,IF(D289="△",1,IF(D289="×",0,"")))</f>
      </c>
      <c r="F289" s="159"/>
      <c r="G289" s="29">
        <f>IF(COUNT(E289:F289)&lt;&gt;0,ROUND(E289*F289,1),"")</f>
      </c>
      <c r="H289" s="144"/>
    </row>
    <row r="290" spans="1:8" ht="37.5" customHeight="1" thickBot="1">
      <c r="A290" s="45"/>
      <c r="B290" s="42" t="s">
        <v>120</v>
      </c>
      <c r="C290" s="165"/>
      <c r="D290" s="149"/>
      <c r="E290" s="150">
        <f>IF(D290="○",2,IF(D290="△",1,IF(D290="×",0,"")))</f>
      </c>
      <c r="F290" s="151"/>
      <c r="G290" s="46">
        <f>IF(COUNT(E290:F290)&lt;&gt;0,ROUND(E290*F290,1),"")</f>
      </c>
      <c r="H290" s="148"/>
    </row>
    <row r="292" ht="14.25" thickBot="1"/>
    <row r="293" spans="1:10" s="22" customFormat="1" ht="27" customHeight="1" thickBot="1">
      <c r="A293" s="18"/>
      <c r="B293" s="19" t="s">
        <v>121</v>
      </c>
      <c r="C293" s="20" t="s">
        <v>272</v>
      </c>
      <c r="D293" s="209" t="s">
        <v>273</v>
      </c>
      <c r="E293" s="210"/>
      <c r="F293" s="20" t="s">
        <v>274</v>
      </c>
      <c r="G293" s="20" t="s">
        <v>275</v>
      </c>
      <c r="H293" s="21" t="s">
        <v>276</v>
      </c>
      <c r="I293" s="15"/>
      <c r="J293" s="15"/>
    </row>
    <row r="294" spans="1:8" ht="22.5" customHeight="1" thickBot="1">
      <c r="A294" s="63"/>
      <c r="B294" s="43" t="s">
        <v>122</v>
      </c>
      <c r="C294" s="36"/>
      <c r="D294" s="36"/>
      <c r="E294" s="36"/>
      <c r="F294" s="36"/>
      <c r="G294" s="36"/>
      <c r="H294" s="26"/>
    </row>
    <row r="295" spans="1:8" ht="22.5" customHeight="1" thickBot="1">
      <c r="A295" s="37"/>
      <c r="B295" s="24" t="s">
        <v>123</v>
      </c>
      <c r="C295" s="36"/>
      <c r="D295" s="36"/>
      <c r="E295" s="36"/>
      <c r="F295" s="36"/>
      <c r="G295" s="36"/>
      <c r="H295" s="26"/>
    </row>
    <row r="296" spans="1:9" ht="37.5" customHeight="1">
      <c r="A296" s="37"/>
      <c r="B296" s="38" t="s">
        <v>124</v>
      </c>
      <c r="C296" s="142"/>
      <c r="D296" s="129"/>
      <c r="E296" s="130">
        <f>IF(D296="○",2,IF(D296="△",1,IF(D296="×",0,"")))</f>
      </c>
      <c r="F296" s="158"/>
      <c r="G296" s="29">
        <f>IF(COUNT(E296:F296)&lt;&gt;0,ROUND(E296*F296,1),"")</f>
      </c>
      <c r="H296" s="132"/>
      <c r="I296" s="7" t="b">
        <v>0</v>
      </c>
    </row>
    <row r="297" spans="1:9" ht="37.5" customHeight="1">
      <c r="A297" s="37"/>
      <c r="B297" s="39" t="s">
        <v>125</v>
      </c>
      <c r="C297" s="143"/>
      <c r="D297" s="134"/>
      <c r="E297" s="135">
        <f>IF(D297="○",2,IF(D297="△",1,IF(D297="×",0,"")))</f>
      </c>
      <c r="F297" s="159"/>
      <c r="G297" s="29">
        <f>IF(COUNT(E297:F297)&lt;&gt;0,ROUND(E297*F297,1),"")</f>
      </c>
      <c r="H297" s="144"/>
      <c r="I297" s="7" t="b">
        <v>1</v>
      </c>
    </row>
    <row r="298" spans="1:9" ht="37.5" customHeight="1" thickBot="1">
      <c r="A298" s="37"/>
      <c r="B298" s="39" t="s">
        <v>126</v>
      </c>
      <c r="C298" s="143"/>
      <c r="D298" s="134"/>
      <c r="E298" s="135">
        <f>IF(D298="○",2,IF(D298="△",1,IF(D298="×",0,"")))</f>
      </c>
      <c r="F298" s="159"/>
      <c r="G298" s="29">
        <f>IF(COUNT(E298:F298)&lt;&gt;0,ROUND(E298*F298,1),"")</f>
      </c>
      <c r="H298" s="144"/>
      <c r="I298" s="7" t="b">
        <v>1</v>
      </c>
    </row>
    <row r="299" spans="1:8" ht="22.5" customHeight="1" thickBot="1">
      <c r="A299" s="41"/>
      <c r="B299" s="64" t="s">
        <v>127</v>
      </c>
      <c r="C299" s="36"/>
      <c r="D299" s="59"/>
      <c r="E299" s="59"/>
      <c r="F299" s="59"/>
      <c r="G299" s="36"/>
      <c r="H299" s="26"/>
    </row>
    <row r="300" spans="1:9" ht="37.5" customHeight="1">
      <c r="A300" s="37"/>
      <c r="B300" s="39" t="s">
        <v>128</v>
      </c>
      <c r="C300" s="143"/>
      <c r="D300" s="179"/>
      <c r="E300" s="180">
        <f>IF(D300="○",2,IF(D300="△",1,IF(D300="×",0,"")))</f>
      </c>
      <c r="F300" s="181"/>
      <c r="G300" s="29">
        <f>IF(COUNT(E300:F300)&lt;&gt;0,ROUND(E300*F300,1),"")</f>
      </c>
      <c r="H300" s="144"/>
      <c r="I300" s="7" t="b">
        <v>0</v>
      </c>
    </row>
    <row r="301" spans="1:9" ht="37.5" customHeight="1" thickBot="1">
      <c r="A301" s="37"/>
      <c r="B301" s="39" t="s">
        <v>304</v>
      </c>
      <c r="C301" s="143"/>
      <c r="D301" s="182"/>
      <c r="E301" s="140">
        <f>IF(D301="○",2,IF(D301="△",1,IF(D301="×",0,"")))</f>
      </c>
      <c r="F301" s="164"/>
      <c r="G301" s="29">
        <f>IF(COUNT(E301:F301)&lt;&gt;0,ROUND(E301*F301,1),"")</f>
      </c>
      <c r="H301" s="144"/>
      <c r="I301" s="7" t="b">
        <v>0</v>
      </c>
    </row>
    <row r="302" spans="1:8" ht="22.5" customHeight="1" thickBot="1">
      <c r="A302" s="41"/>
      <c r="B302" s="64" t="s">
        <v>129</v>
      </c>
      <c r="C302" s="36"/>
      <c r="D302" s="36"/>
      <c r="E302" s="36"/>
      <c r="F302" s="36"/>
      <c r="G302" s="36"/>
      <c r="H302" s="26"/>
    </row>
    <row r="303" spans="1:8" ht="60" customHeight="1">
      <c r="A303" s="37"/>
      <c r="B303" s="40" t="s">
        <v>134</v>
      </c>
      <c r="C303" s="145"/>
      <c r="D303" s="129"/>
      <c r="E303" s="130">
        <f>IF(D303="○",2,IF(D303="△",1,IF(D303="×",0,"")))</f>
      </c>
      <c r="F303" s="158"/>
      <c r="G303" s="29">
        <f>IF(COUNT(E303:F303)&lt;&gt;0,ROUND(E303*F303,1),"")</f>
      </c>
      <c r="H303" s="136"/>
    </row>
    <row r="304" spans="1:8" ht="37.5" customHeight="1">
      <c r="A304" s="37"/>
      <c r="B304" s="39" t="s">
        <v>135</v>
      </c>
      <c r="C304" s="143"/>
      <c r="D304" s="134"/>
      <c r="E304" s="135">
        <f>IF(D304="○",2,IF(D304="△",1,IF(D304="×",0,"")))</f>
      </c>
      <c r="F304" s="159"/>
      <c r="G304" s="29">
        <f>IF(COUNT(E304:F304)&lt;&gt;0,ROUND(E304*F304,1),"")</f>
      </c>
      <c r="H304" s="144"/>
    </row>
    <row r="305" spans="1:8" ht="37.5" customHeight="1">
      <c r="A305" s="37"/>
      <c r="B305" s="39" t="s">
        <v>136</v>
      </c>
      <c r="C305" s="143"/>
      <c r="D305" s="134"/>
      <c r="E305" s="135">
        <f>IF(D305="○",2,IF(D305="△",1,IF(D305="×",0,"")))</f>
      </c>
      <c r="F305" s="159"/>
      <c r="G305" s="29">
        <f>IF(COUNT(E305:F305)&lt;&gt;0,ROUND(E305*F305,1),"")</f>
      </c>
      <c r="H305" s="144"/>
    </row>
    <row r="306" spans="1:8" ht="37.5" customHeight="1">
      <c r="A306" s="37"/>
      <c r="B306" s="39" t="s">
        <v>137</v>
      </c>
      <c r="C306" s="143"/>
      <c r="D306" s="134"/>
      <c r="E306" s="135">
        <f>IF(D306="○",2,IF(D306="△",1,IF(D306="×",0,"")))</f>
      </c>
      <c r="F306" s="159"/>
      <c r="G306" s="29">
        <f>IF(COUNT(E306:F306)&lt;&gt;0,ROUND(E306*F306,1),"")</f>
      </c>
      <c r="H306" s="144"/>
    </row>
    <row r="307" spans="1:8" ht="37.5" customHeight="1" thickBot="1">
      <c r="A307" s="45"/>
      <c r="B307" s="42" t="s">
        <v>138</v>
      </c>
      <c r="C307" s="165"/>
      <c r="D307" s="149"/>
      <c r="E307" s="150">
        <f>IF(D307="○",2,IF(D307="△",1,IF(D307="×",0,"")))</f>
      </c>
      <c r="F307" s="151"/>
      <c r="G307" s="46">
        <f>IF(COUNT(E307:F307)&lt;&gt;0,ROUND(E307*F307,1),"")</f>
      </c>
      <c r="H307" s="148"/>
    </row>
    <row r="308" ht="19.5" customHeight="1">
      <c r="H308" s="100"/>
    </row>
    <row r="309" ht="14.25" thickBot="1"/>
    <row r="310" spans="1:10" s="22" customFormat="1" ht="27" customHeight="1" thickBot="1">
      <c r="A310" s="18"/>
      <c r="B310" s="19" t="s">
        <v>353</v>
      </c>
      <c r="C310" s="20" t="s">
        <v>272</v>
      </c>
      <c r="D310" s="209" t="s">
        <v>273</v>
      </c>
      <c r="E310" s="210"/>
      <c r="F310" s="20" t="s">
        <v>274</v>
      </c>
      <c r="G310" s="20" t="s">
        <v>275</v>
      </c>
      <c r="H310" s="21" t="s">
        <v>276</v>
      </c>
      <c r="I310" s="15"/>
      <c r="J310" s="15"/>
    </row>
    <row r="311" spans="1:8" ht="22.5" customHeight="1" thickBot="1">
      <c r="A311" s="63"/>
      <c r="B311" s="43" t="s">
        <v>265</v>
      </c>
      <c r="C311" s="36"/>
      <c r="D311" s="36"/>
      <c r="E311" s="36"/>
      <c r="F311" s="36"/>
      <c r="G311" s="36"/>
      <c r="H311" s="26"/>
    </row>
    <row r="312" spans="1:8" ht="22.5" customHeight="1" thickBot="1">
      <c r="A312" s="37"/>
      <c r="B312" s="24" t="s">
        <v>139</v>
      </c>
      <c r="C312" s="36"/>
      <c r="D312" s="36"/>
      <c r="E312" s="36"/>
      <c r="F312" s="36"/>
      <c r="G312" s="36"/>
      <c r="H312" s="26"/>
    </row>
    <row r="313" spans="1:9" ht="37.5" customHeight="1">
      <c r="A313" s="37"/>
      <c r="B313" s="39" t="s">
        <v>140</v>
      </c>
      <c r="C313" s="143"/>
      <c r="D313" s="134"/>
      <c r="E313" s="135">
        <f>IF(D313="○",2,IF(D313="△",1,IF(D313="×",0,"")))</f>
      </c>
      <c r="F313" s="159"/>
      <c r="G313" s="29">
        <f>IF(COUNT(E313:F313)&lt;&gt;0,ROUND(E313*F313,1),"")</f>
      </c>
      <c r="H313" s="144"/>
      <c r="I313" s="7" t="b">
        <v>1</v>
      </c>
    </row>
    <row r="314" spans="1:9" ht="37.5" customHeight="1" thickBot="1">
      <c r="A314" s="37"/>
      <c r="B314" s="39" t="s">
        <v>141</v>
      </c>
      <c r="C314" s="143"/>
      <c r="D314" s="134"/>
      <c r="E314" s="135">
        <f>IF(D314="○",2,IF(D314="△",1,IF(D314="×",0,"")))</f>
      </c>
      <c r="F314" s="159"/>
      <c r="G314" s="29">
        <f>IF(COUNT(E314:F314)&lt;&gt;0,ROUND(E314*F314,1),"")</f>
      </c>
      <c r="H314" s="144"/>
      <c r="I314" s="7" t="b">
        <v>0</v>
      </c>
    </row>
    <row r="315" spans="1:8" ht="22.5" customHeight="1" thickBot="1">
      <c r="A315" s="41"/>
      <c r="B315" s="64" t="s">
        <v>142</v>
      </c>
      <c r="C315" s="36"/>
      <c r="D315" s="36"/>
      <c r="E315" s="36"/>
      <c r="F315" s="36"/>
      <c r="G315" s="36"/>
      <c r="H315" s="26"/>
    </row>
    <row r="316" spans="1:8" ht="37.5" customHeight="1" thickBot="1">
      <c r="A316" s="37"/>
      <c r="B316" s="40" t="s">
        <v>143</v>
      </c>
      <c r="C316" s="145"/>
      <c r="D316" s="129"/>
      <c r="E316" s="130">
        <f>IF(D316="○",2,IF(D316="△",1,IF(D316="×",0,"")))</f>
      </c>
      <c r="F316" s="158"/>
      <c r="G316" s="29">
        <f>IF(COUNT(E316:F316)&lt;&gt;0,ROUND(E316*F316,1),"")</f>
      </c>
      <c r="H316" s="136"/>
    </row>
    <row r="317" spans="1:8" ht="22.5" customHeight="1" thickBot="1">
      <c r="A317" s="41"/>
      <c r="B317" s="24" t="s">
        <v>144</v>
      </c>
      <c r="C317" s="36"/>
      <c r="D317" s="36"/>
      <c r="E317" s="36"/>
      <c r="F317" s="36"/>
      <c r="G317" s="36"/>
      <c r="H317" s="26"/>
    </row>
    <row r="318" spans="1:8" ht="39.75" customHeight="1">
      <c r="A318" s="37"/>
      <c r="B318" s="39" t="s">
        <v>266</v>
      </c>
      <c r="C318" s="143"/>
      <c r="D318" s="129"/>
      <c r="E318" s="130">
        <f>IF(D318="○",2,IF(D318="△",1,IF(D318="×",0,"")))</f>
      </c>
      <c r="F318" s="181"/>
      <c r="G318" s="29">
        <f>IF(COUNT(E318:F318)&lt;&gt;0,ROUND(E318*F318,1),"")</f>
      </c>
      <c r="H318" s="144"/>
    </row>
    <row r="319" spans="1:8" ht="37.5" customHeight="1" thickBot="1">
      <c r="A319" s="37"/>
      <c r="B319" s="39" t="s">
        <v>145</v>
      </c>
      <c r="C319" s="143"/>
      <c r="D319" s="134"/>
      <c r="E319" s="135">
        <f>IF(D319="○",2,IF(D319="△",1,IF(D319="×",0,"")))</f>
      </c>
      <c r="F319" s="164"/>
      <c r="G319" s="29">
        <f>IF(COUNT(E319:F319)&lt;&gt;0,ROUND(E319*F319,1),"")</f>
      </c>
      <c r="H319" s="144"/>
    </row>
    <row r="320" spans="1:8" ht="22.5" customHeight="1" thickBot="1">
      <c r="A320" s="41"/>
      <c r="B320" s="24" t="s">
        <v>146</v>
      </c>
      <c r="C320" s="36"/>
      <c r="D320" s="36"/>
      <c r="E320" s="36"/>
      <c r="F320" s="36"/>
      <c r="G320" s="36"/>
      <c r="H320" s="26"/>
    </row>
    <row r="321" spans="1:8" ht="37.5" customHeight="1" thickBot="1">
      <c r="A321" s="37"/>
      <c r="B321" s="39" t="s">
        <v>147</v>
      </c>
      <c r="C321" s="143"/>
      <c r="D321" s="129"/>
      <c r="E321" s="130">
        <f>IF(D321="○",2,IF(D321="△",1,IF(D321="×",0,"")))</f>
      </c>
      <c r="F321" s="158"/>
      <c r="G321" s="29">
        <f>IF(COUNT(E321:F321)&lt;&gt;0,ROUND(E321*F321,1),"")</f>
      </c>
      <c r="H321" s="144"/>
    </row>
    <row r="322" spans="1:8" ht="22.5" customHeight="1" thickBot="1">
      <c r="A322" s="41"/>
      <c r="B322" s="24" t="s">
        <v>148</v>
      </c>
      <c r="C322" s="36"/>
      <c r="D322" s="36"/>
      <c r="E322" s="36"/>
      <c r="F322" s="36"/>
      <c r="G322" s="36"/>
      <c r="H322" s="26"/>
    </row>
    <row r="323" spans="1:8" ht="37.5" customHeight="1">
      <c r="A323" s="37"/>
      <c r="B323" s="39" t="s">
        <v>149</v>
      </c>
      <c r="C323" s="143"/>
      <c r="D323" s="129"/>
      <c r="E323" s="130">
        <f>IF(D323="○",2,IF(D323="△",1,IF(D323="×",0,"")))</f>
      </c>
      <c r="F323" s="181"/>
      <c r="G323" s="29">
        <f>IF(COUNT(E323:F323)&lt;&gt;0,ROUND(E323*F323,1),"")</f>
      </c>
      <c r="H323" s="144"/>
    </row>
    <row r="324" spans="1:8" ht="37.5" customHeight="1" thickBot="1">
      <c r="A324" s="45"/>
      <c r="B324" s="42" t="s">
        <v>150</v>
      </c>
      <c r="C324" s="165"/>
      <c r="D324" s="149"/>
      <c r="E324" s="150">
        <f>IF(D324="○",2,IF(D324="△",1,IF(D324="×",0,"")))</f>
      </c>
      <c r="F324" s="151"/>
      <c r="G324" s="46">
        <f>IF(COUNT(E324:F324)&lt;&gt;0,ROUND(E324*F324,1),"")</f>
      </c>
      <c r="H324" s="148"/>
    </row>
    <row r="325" ht="14.25" thickBot="1"/>
    <row r="326" spans="1:10" s="22" customFormat="1" ht="27" customHeight="1" thickBot="1">
      <c r="A326" s="18"/>
      <c r="B326" s="19" t="s">
        <v>3</v>
      </c>
      <c r="C326" s="20" t="s">
        <v>272</v>
      </c>
      <c r="D326" s="209" t="s">
        <v>273</v>
      </c>
      <c r="E326" s="210"/>
      <c r="F326" s="20" t="s">
        <v>274</v>
      </c>
      <c r="G326" s="20" t="s">
        <v>275</v>
      </c>
      <c r="H326" s="21" t="s">
        <v>276</v>
      </c>
      <c r="I326" s="15"/>
      <c r="J326" s="15"/>
    </row>
    <row r="327" spans="1:8" ht="22.5" customHeight="1" thickBot="1">
      <c r="A327" s="63"/>
      <c r="B327" s="43" t="s">
        <v>151</v>
      </c>
      <c r="C327" s="36"/>
      <c r="D327" s="36"/>
      <c r="E327" s="36"/>
      <c r="F327" s="36"/>
      <c r="G327" s="36"/>
      <c r="H327" s="26"/>
    </row>
    <row r="328" spans="1:8" ht="22.5" customHeight="1" thickBot="1">
      <c r="A328" s="37"/>
      <c r="B328" s="24" t="s">
        <v>152</v>
      </c>
      <c r="C328" s="36"/>
      <c r="D328" s="36"/>
      <c r="E328" s="36"/>
      <c r="F328" s="36"/>
      <c r="G328" s="36"/>
      <c r="H328" s="26"/>
    </row>
    <row r="329" spans="1:9" ht="37.5" customHeight="1">
      <c r="A329" s="37"/>
      <c r="B329" s="38" t="s">
        <v>173</v>
      </c>
      <c r="C329" s="142"/>
      <c r="D329" s="129"/>
      <c r="E329" s="130">
        <f>IF(D329="○",2,IF(D329="△",1,IF(D329="×",0,"")))</f>
      </c>
      <c r="F329" s="181"/>
      <c r="G329" s="29">
        <f>IF(COUNT(E329:F329)&lt;&gt;0,ROUND(E329*F329,1),"")</f>
      </c>
      <c r="H329" s="132"/>
      <c r="I329" s="7" t="b">
        <v>0</v>
      </c>
    </row>
    <row r="330" spans="1:9" ht="37.5" customHeight="1" thickBot="1">
      <c r="A330" s="37"/>
      <c r="B330" s="39" t="s">
        <v>174</v>
      </c>
      <c r="C330" s="143"/>
      <c r="D330" s="149"/>
      <c r="E330" s="150">
        <f>IF(D330="○",2,IF(D330="△",1,IF(D330="×",0,"")))</f>
      </c>
      <c r="F330" s="151"/>
      <c r="G330" s="46">
        <f>IF(COUNT(E330:F330)&lt;&gt;0,ROUND(E330*F330,1),"")</f>
      </c>
      <c r="H330" s="144"/>
      <c r="I330" s="7" t="b">
        <v>1</v>
      </c>
    </row>
    <row r="331" spans="1:8" ht="22.5" customHeight="1" thickBot="1">
      <c r="A331" s="41"/>
      <c r="B331" s="64" t="s">
        <v>175</v>
      </c>
      <c r="C331" s="36"/>
      <c r="D331" s="36"/>
      <c r="E331" s="36"/>
      <c r="F331" s="36"/>
      <c r="G331" s="36"/>
      <c r="H331" s="26"/>
    </row>
    <row r="332" spans="1:8" ht="37.5" customHeight="1" thickBot="1">
      <c r="A332" s="37"/>
      <c r="B332" s="40" t="s">
        <v>176</v>
      </c>
      <c r="C332" s="145"/>
      <c r="D332" s="129"/>
      <c r="E332" s="130">
        <f>IF(D332="○",2,IF(D332="△",1,IF(D332="×",0,"")))</f>
      </c>
      <c r="F332" s="158"/>
      <c r="G332" s="29">
        <f>IF(COUNT(E332:F332)&lt;&gt;0,ROUND(E332*F332,1),"")</f>
      </c>
      <c r="H332" s="136"/>
    </row>
    <row r="333" spans="1:8" ht="22.5" customHeight="1" thickBot="1">
      <c r="A333" s="41"/>
      <c r="B333" s="24" t="s">
        <v>177</v>
      </c>
      <c r="C333" s="36"/>
      <c r="D333" s="36"/>
      <c r="E333" s="36"/>
      <c r="F333" s="36"/>
      <c r="G333" s="36"/>
      <c r="H333" s="26"/>
    </row>
    <row r="334" spans="1:8" ht="37.5" customHeight="1">
      <c r="A334" s="37"/>
      <c r="B334" s="39" t="s">
        <v>178</v>
      </c>
      <c r="C334" s="143"/>
      <c r="D334" s="129"/>
      <c r="E334" s="130">
        <f>IF(D334="○",2,IF(D334="△",1,IF(D334="×",0,"")))</f>
      </c>
      <c r="F334" s="181"/>
      <c r="G334" s="29">
        <f>IF(COUNT(E334:F334)&lt;&gt;0,ROUND(E334*F334,1),"")</f>
      </c>
      <c r="H334" s="144"/>
    </row>
    <row r="335" spans="1:8" ht="37.5" customHeight="1">
      <c r="A335" s="37"/>
      <c r="B335" s="39" t="s">
        <v>179</v>
      </c>
      <c r="C335" s="143"/>
      <c r="D335" s="134"/>
      <c r="E335" s="135">
        <f>IF(D335="○",2,IF(D335="△",1,IF(D335="×",0,"")))</f>
      </c>
      <c r="F335" s="171"/>
      <c r="G335" s="29">
        <f>IF(COUNT(E335:F335)&lt;&gt;0,ROUND(E335*F335,1),"")</f>
      </c>
      <c r="H335" s="144"/>
    </row>
    <row r="336" spans="1:8" ht="37.5" customHeight="1">
      <c r="A336" s="37"/>
      <c r="B336" s="39" t="s">
        <v>180</v>
      </c>
      <c r="C336" s="143"/>
      <c r="D336" s="134"/>
      <c r="E336" s="135">
        <f>IF(D336="○",2,IF(D336="△",1,IF(D336="×",0,"")))</f>
      </c>
      <c r="F336" s="159"/>
      <c r="G336" s="29">
        <f>IF(COUNT(E336:F336)&lt;&gt;0,ROUND(E336*F336,1),"")</f>
      </c>
      <c r="H336" s="144"/>
    </row>
    <row r="337" spans="1:8" ht="37.5" customHeight="1" thickBot="1">
      <c r="A337" s="45"/>
      <c r="B337" s="42" t="s">
        <v>237</v>
      </c>
      <c r="C337" s="165"/>
      <c r="D337" s="149"/>
      <c r="E337" s="150">
        <f>IF(D337="○",2,IF(D337="△",1,IF(D337="×",0,"")))</f>
      </c>
      <c r="F337" s="151"/>
      <c r="G337" s="46">
        <f>IF(COUNT(E337:F337)&lt;&gt;0,ROUND(E337*F337,1),"")</f>
      </c>
      <c r="H337" s="148"/>
    </row>
    <row r="338" ht="14.25" thickBot="1">
      <c r="G338" s="73"/>
    </row>
    <row r="339" spans="1:10" s="22" customFormat="1" ht="27" customHeight="1" thickBot="1">
      <c r="A339" s="18"/>
      <c r="B339" s="19" t="s">
        <v>3</v>
      </c>
      <c r="C339" s="20" t="s">
        <v>272</v>
      </c>
      <c r="D339" s="209" t="s">
        <v>273</v>
      </c>
      <c r="E339" s="210"/>
      <c r="F339" s="20" t="s">
        <v>274</v>
      </c>
      <c r="G339" s="20" t="s">
        <v>275</v>
      </c>
      <c r="H339" s="21" t="s">
        <v>276</v>
      </c>
      <c r="I339" s="15"/>
      <c r="J339" s="15"/>
    </row>
    <row r="340" spans="1:8" ht="22.5" customHeight="1" thickBot="1">
      <c r="A340" s="63"/>
      <c r="B340" s="43" t="s">
        <v>380</v>
      </c>
      <c r="C340" s="36"/>
      <c r="D340" s="36"/>
      <c r="E340" s="36"/>
      <c r="F340" s="36"/>
      <c r="G340" s="36"/>
      <c r="H340" s="26"/>
    </row>
    <row r="341" spans="1:9" ht="37.5" customHeight="1">
      <c r="A341" s="37"/>
      <c r="B341" s="188" t="s">
        <v>381</v>
      </c>
      <c r="C341" s="189"/>
      <c r="D341" s="129"/>
      <c r="E341" s="130">
        <f>IF(D341="○",2,IF(D341="△",1,IF(D341="×",0,"")))</f>
      </c>
      <c r="F341" s="158"/>
      <c r="G341" s="190">
        <f>IF(COUNT(E341:F341)&lt;&gt;0,ROUND(E341*F341,1),"")</f>
      </c>
      <c r="H341" s="163"/>
      <c r="I341" s="7" t="b">
        <v>0</v>
      </c>
    </row>
    <row r="342" spans="1:9" ht="37.5" customHeight="1">
      <c r="A342" s="37"/>
      <c r="B342" s="187" t="s">
        <v>382</v>
      </c>
      <c r="C342" s="143"/>
      <c r="D342" s="134"/>
      <c r="E342" s="135">
        <f>IF(D342="○",2,IF(D342="△",1,IF(D342="×",0,"")))</f>
      </c>
      <c r="F342" s="159"/>
      <c r="G342" s="29">
        <f>IF(COUNT(E342:F342)&lt;&gt;0,ROUND(E342*F342,1),"")</f>
      </c>
      <c r="H342" s="144"/>
      <c r="I342" s="7" t="b">
        <v>1</v>
      </c>
    </row>
    <row r="343" spans="1:9" ht="37.5" customHeight="1">
      <c r="A343" s="37"/>
      <c r="B343" s="187" t="s">
        <v>383</v>
      </c>
      <c r="C343" s="143"/>
      <c r="D343" s="134"/>
      <c r="E343" s="135">
        <f>IF(D343="○",2,IF(D343="△",1,IF(D343="×",0,"")))</f>
      </c>
      <c r="F343" s="159"/>
      <c r="G343" s="29">
        <f>IF(COUNT(E343:F343)&lt;&gt;0,ROUND(E343*F343,1),"")</f>
      </c>
      <c r="H343" s="144"/>
      <c r="I343" s="7" t="b">
        <v>1</v>
      </c>
    </row>
    <row r="344" spans="1:9" ht="37.5" customHeight="1">
      <c r="A344" s="37"/>
      <c r="B344" s="193" t="s">
        <v>384</v>
      </c>
      <c r="C344" s="176"/>
      <c r="D344" s="169"/>
      <c r="E344" s="170">
        <f>IF(D344="○",2,IF(D344="△",1,IF(D344="×",0,"")))</f>
      </c>
      <c r="F344" s="171"/>
      <c r="G344" s="66">
        <f>IF(COUNT(E344:F344)&lt;&gt;0,ROUND(E344*F344,1),"")</f>
      </c>
      <c r="H344" s="144"/>
      <c r="I344" s="7" t="b">
        <v>0</v>
      </c>
    </row>
    <row r="345" spans="1:9" ht="37.5" customHeight="1" thickBot="1">
      <c r="A345" s="196"/>
      <c r="B345" s="191" t="s">
        <v>392</v>
      </c>
      <c r="C345" s="165"/>
      <c r="D345" s="149"/>
      <c r="E345" s="150">
        <f>IF(D345="○",2,IF(D345="△",1,IF(D345="×",0,"")))</f>
      </c>
      <c r="F345" s="151"/>
      <c r="G345" s="46">
        <f>IF(COUNT(E345:F345)&lt;&gt;0,ROUND(E345*F345,1),"")</f>
      </c>
      <c r="H345" s="148"/>
      <c r="I345" s="7" t="b">
        <v>0</v>
      </c>
    </row>
    <row r="346" ht="19.5" customHeight="1">
      <c r="H346" s="100"/>
    </row>
    <row r="347" ht="14.25" thickBot="1"/>
    <row r="348" spans="1:10" s="22" customFormat="1" ht="27" customHeight="1" thickBot="1">
      <c r="A348" s="18"/>
      <c r="B348" s="19" t="s">
        <v>238</v>
      </c>
      <c r="C348" s="20" t="s">
        <v>272</v>
      </c>
      <c r="D348" s="209" t="s">
        <v>273</v>
      </c>
      <c r="E348" s="211"/>
      <c r="F348" s="20" t="s">
        <v>274</v>
      </c>
      <c r="G348" s="20" t="s">
        <v>275</v>
      </c>
      <c r="H348" s="21" t="s">
        <v>276</v>
      </c>
      <c r="I348" s="15"/>
      <c r="J348" s="15"/>
    </row>
    <row r="349" spans="1:8" ht="22.5" customHeight="1" thickBot="1">
      <c r="A349" s="63"/>
      <c r="B349" s="43" t="s">
        <v>239</v>
      </c>
      <c r="C349" s="36"/>
      <c r="D349" s="36"/>
      <c r="E349" s="36"/>
      <c r="F349" s="36"/>
      <c r="G349" s="36"/>
      <c r="H349" s="26"/>
    </row>
    <row r="350" spans="1:8" ht="22.5" customHeight="1" thickBot="1">
      <c r="A350" s="37"/>
      <c r="B350" s="24" t="s">
        <v>240</v>
      </c>
      <c r="C350" s="36"/>
      <c r="D350" s="36"/>
      <c r="E350" s="36"/>
      <c r="F350" s="36"/>
      <c r="G350" s="36"/>
      <c r="H350" s="26"/>
    </row>
    <row r="351" spans="1:9" ht="27.75" customHeight="1">
      <c r="A351" s="37"/>
      <c r="B351" s="38" t="s">
        <v>241</v>
      </c>
      <c r="C351" s="142"/>
      <c r="D351" s="129"/>
      <c r="E351" s="130">
        <f aca="true" t="shared" si="16" ref="E351:E356">IF(D351="○",2,IF(D351="△",1,IF(D351="×",0,"")))</f>
      </c>
      <c r="F351" s="181"/>
      <c r="G351" s="29">
        <f aca="true" t="shared" si="17" ref="G351:G356">IF(COUNT(E351:F351)&lt;&gt;0,ROUND(E351*F351,1),"")</f>
      </c>
      <c r="H351" s="132"/>
      <c r="I351" s="7" t="b">
        <v>0</v>
      </c>
    </row>
    <row r="352" spans="1:9" ht="27" customHeight="1">
      <c r="A352" s="37"/>
      <c r="B352" s="39" t="s">
        <v>305</v>
      </c>
      <c r="C352" s="143"/>
      <c r="D352" s="134"/>
      <c r="E352" s="135">
        <f t="shared" si="16"/>
      </c>
      <c r="F352" s="171"/>
      <c r="G352" s="29">
        <f t="shared" si="17"/>
      </c>
      <c r="H352" s="144"/>
      <c r="I352" s="7" t="b">
        <v>1</v>
      </c>
    </row>
    <row r="353" spans="1:9" ht="27" customHeight="1">
      <c r="A353" s="37"/>
      <c r="B353" s="39" t="s">
        <v>242</v>
      </c>
      <c r="C353" s="143"/>
      <c r="D353" s="134"/>
      <c r="E353" s="135">
        <f t="shared" si="16"/>
      </c>
      <c r="F353" s="171"/>
      <c r="G353" s="29">
        <f t="shared" si="17"/>
      </c>
      <c r="H353" s="144"/>
      <c r="I353" s="7" t="b">
        <v>1</v>
      </c>
    </row>
    <row r="354" spans="1:9" ht="27.75" customHeight="1">
      <c r="A354" s="37"/>
      <c r="B354" s="39" t="s">
        <v>306</v>
      </c>
      <c r="C354" s="143"/>
      <c r="D354" s="134"/>
      <c r="E354" s="135">
        <f t="shared" si="16"/>
      </c>
      <c r="F354" s="159"/>
      <c r="G354" s="29">
        <f t="shared" si="17"/>
      </c>
      <c r="H354" s="144"/>
      <c r="I354" s="7" t="b">
        <v>1</v>
      </c>
    </row>
    <row r="355" spans="1:9" ht="27.75" customHeight="1">
      <c r="A355" s="37"/>
      <c r="B355" s="39" t="s">
        <v>243</v>
      </c>
      <c r="C355" s="143"/>
      <c r="D355" s="169"/>
      <c r="E355" s="170">
        <f t="shared" si="16"/>
      </c>
      <c r="F355" s="159"/>
      <c r="G355" s="67">
        <f t="shared" si="17"/>
      </c>
      <c r="H355" s="144"/>
      <c r="I355" s="7" t="b">
        <v>0</v>
      </c>
    </row>
    <row r="356" spans="1:8" ht="48.75" customHeight="1" thickBot="1">
      <c r="A356" s="37"/>
      <c r="B356" s="40" t="s">
        <v>244</v>
      </c>
      <c r="C356" s="166"/>
      <c r="D356" s="149"/>
      <c r="E356" s="150">
        <f t="shared" si="16"/>
      </c>
      <c r="F356" s="161"/>
      <c r="G356" s="46">
        <f t="shared" si="17"/>
      </c>
      <c r="H356" s="144"/>
    </row>
    <row r="357" spans="1:8" ht="22.5" customHeight="1" thickBot="1">
      <c r="A357" s="41"/>
      <c r="B357" s="64" t="s">
        <v>245</v>
      </c>
      <c r="C357" s="36"/>
      <c r="D357" s="36"/>
      <c r="E357" s="36"/>
      <c r="F357" s="36"/>
      <c r="G357" s="36"/>
      <c r="H357" s="26"/>
    </row>
    <row r="358" spans="1:8" ht="37.5" customHeight="1">
      <c r="A358" s="37"/>
      <c r="B358" s="40" t="s">
        <v>307</v>
      </c>
      <c r="C358" s="145"/>
      <c r="D358" s="129"/>
      <c r="E358" s="130">
        <f>IF(D358="○",2,IF(D358="△",1,IF(D358="×",0,"")))</f>
      </c>
      <c r="F358" s="181"/>
      <c r="G358" s="29">
        <f>IF(COUNT(E358:F358)&lt;&gt;0,ROUND(E358*F358,1),"")</f>
      </c>
      <c r="H358" s="136"/>
    </row>
    <row r="359" spans="1:8" ht="37.5" customHeight="1" thickBot="1">
      <c r="A359" s="45"/>
      <c r="B359" s="42" t="s">
        <v>267</v>
      </c>
      <c r="C359" s="165"/>
      <c r="D359" s="149"/>
      <c r="E359" s="150">
        <f>IF(D359="○",2,IF(D359="△",1,IF(D359="×",0,"")))</f>
      </c>
      <c r="F359" s="151"/>
      <c r="G359" s="46">
        <f>IF(COUNT(E359:F359)&lt;&gt;0,ROUND(E359*F359,1),"")</f>
      </c>
      <c r="H359" s="148"/>
    </row>
    <row r="360" ht="12" customHeight="1" thickBot="1"/>
    <row r="361" spans="1:10" s="22" customFormat="1" ht="27" customHeight="1" thickBot="1">
      <c r="A361" s="18"/>
      <c r="B361" s="19" t="s">
        <v>246</v>
      </c>
      <c r="C361" s="20" t="s">
        <v>272</v>
      </c>
      <c r="D361" s="209" t="s">
        <v>273</v>
      </c>
      <c r="E361" s="210"/>
      <c r="F361" s="20" t="s">
        <v>274</v>
      </c>
      <c r="G361" s="20" t="s">
        <v>275</v>
      </c>
      <c r="H361" s="21" t="s">
        <v>276</v>
      </c>
      <c r="I361" s="15"/>
      <c r="J361" s="15"/>
    </row>
    <row r="362" spans="1:8" ht="22.5" customHeight="1" thickBot="1">
      <c r="A362" s="63"/>
      <c r="B362" s="43" t="s">
        <v>247</v>
      </c>
      <c r="C362" s="36"/>
      <c r="D362" s="36"/>
      <c r="E362" s="36"/>
      <c r="F362" s="36"/>
      <c r="G362" s="36"/>
      <c r="H362" s="26"/>
    </row>
    <row r="363" spans="1:8" ht="22.5" customHeight="1" thickBot="1">
      <c r="A363" s="37"/>
      <c r="B363" s="24"/>
      <c r="C363" s="36"/>
      <c r="D363" s="36"/>
      <c r="E363" s="36"/>
      <c r="F363" s="36"/>
      <c r="G363" s="36"/>
      <c r="H363" s="26"/>
    </row>
    <row r="364" spans="1:9" ht="37.5" customHeight="1">
      <c r="A364" s="37"/>
      <c r="B364" s="75"/>
      <c r="C364" s="142"/>
      <c r="D364" s="129"/>
      <c r="E364" s="130">
        <f>IF(D364="○",2,IF(D364="△",1,IF(D364="×",0,"")))</f>
      </c>
      <c r="F364" s="181"/>
      <c r="G364" s="67">
        <f>IF(COUNT(E364:F364)&lt;&gt;0,ROUND(E364*F364,1),"")</f>
      </c>
      <c r="H364" s="132"/>
      <c r="I364" s="7" t="b">
        <v>0</v>
      </c>
    </row>
    <row r="365" spans="1:9" ht="37.5" customHeight="1">
      <c r="A365" s="37"/>
      <c r="B365" s="76"/>
      <c r="C365" s="143"/>
      <c r="D365" s="134"/>
      <c r="E365" s="135">
        <f>IF(D365="○",2,IF(D365="△",1,IF(D365="×",0,"")))</f>
      </c>
      <c r="F365" s="171"/>
      <c r="G365" s="67">
        <f>IF(COUNT(E365:F365)&lt;&gt;0,ROUND(E365*F365,1),"")</f>
      </c>
      <c r="H365" s="144"/>
      <c r="I365" s="7" t="b">
        <v>1</v>
      </c>
    </row>
    <row r="366" spans="1:9" ht="37.5" customHeight="1">
      <c r="A366" s="37"/>
      <c r="B366" s="76"/>
      <c r="C366" s="143"/>
      <c r="D366" s="134"/>
      <c r="E366" s="135">
        <f>IF(D366="○",2,IF(D366="△",1,IF(D366="×",0,"")))</f>
      </c>
      <c r="F366" s="159"/>
      <c r="G366" s="67">
        <f>IF(COUNT(E366:F366)&lt;&gt;0,ROUND(E366*F366,1),"")</f>
      </c>
      <c r="H366" s="144"/>
      <c r="I366" s="7" t="b">
        <v>1</v>
      </c>
    </row>
    <row r="367" spans="1:9" ht="37.5" customHeight="1">
      <c r="A367" s="37"/>
      <c r="B367" s="76"/>
      <c r="C367" s="143"/>
      <c r="D367" s="169"/>
      <c r="E367" s="170">
        <f>IF(D367="○",2,IF(D367="△",1,IF(D367="×",0,"")))</f>
      </c>
      <c r="F367" s="159"/>
      <c r="G367" s="67">
        <f>IF(COUNT(E367:F367)&lt;&gt;0,ROUND(E367*F367,1),"")</f>
      </c>
      <c r="H367" s="144"/>
      <c r="I367" s="7" t="b">
        <v>0</v>
      </c>
    </row>
    <row r="368" spans="1:8" ht="37.5" customHeight="1" thickBot="1">
      <c r="A368" s="45"/>
      <c r="B368" s="77"/>
      <c r="C368" s="147"/>
      <c r="D368" s="149"/>
      <c r="E368" s="150">
        <f>IF(D368="○",2,IF(D368="△",1,IF(D368="×",0,"")))</f>
      </c>
      <c r="F368" s="161"/>
      <c r="G368" s="46">
        <f>IF(COUNT(E368:F368)&lt;&gt;0,ROUND(E368*F368,1),"")</f>
      </c>
      <c r="H368" s="148"/>
    </row>
    <row r="369" ht="27.75" customHeight="1" thickBot="1"/>
    <row r="370" spans="1:10" s="22" customFormat="1" ht="33.75" customHeight="1" thickBot="1">
      <c r="A370" s="203"/>
      <c r="B370" s="204"/>
      <c r="C370" s="78" t="s">
        <v>248</v>
      </c>
      <c r="D370" s="79"/>
      <c r="E370" s="197"/>
      <c r="F370" s="198"/>
      <c r="G370" s="80" t="s">
        <v>249</v>
      </c>
      <c r="H370" s="81"/>
      <c r="I370" s="15"/>
      <c r="J370" s="15"/>
    </row>
    <row r="371" spans="1:9" ht="37.5" customHeight="1" thickBot="1">
      <c r="A371" s="205" t="s">
        <v>250</v>
      </c>
      <c r="B371" s="206"/>
      <c r="C371" s="82">
        <f>IF(COUNT(G8:G368)=0,"",COUNT(G8:G368))</f>
      </c>
      <c r="D371" s="83"/>
      <c r="E371" s="207"/>
      <c r="F371" s="208"/>
      <c r="G371" s="84">
        <f>IF(SUM(G8:G368)=0,"",SUM(G8:G368))</f>
      </c>
      <c r="H371" s="85"/>
      <c r="I371" s="7" t="b">
        <v>1</v>
      </c>
    </row>
    <row r="372" spans="1:8" ht="37.5" customHeight="1" thickBot="1">
      <c r="A372" s="86"/>
      <c r="B372" s="87"/>
      <c r="C372" s="199" t="s">
        <v>251</v>
      </c>
      <c r="D372" s="200"/>
      <c r="E372" s="201"/>
      <c r="F372" s="202"/>
      <c r="G372" s="88">
        <f>IF(SUM(G8:G368)=0,"",ROUNDDOWN(SUM(G8:G368)/COUNT(G8:G368),1))</f>
      </c>
      <c r="H372" s="85"/>
    </row>
    <row r="373" spans="1:10" s="93" customFormat="1" ht="26.25" customHeight="1" thickBot="1">
      <c r="A373" s="89"/>
      <c r="B373" s="90"/>
      <c r="C373" s="91"/>
      <c r="D373" s="91"/>
      <c r="E373" s="91"/>
      <c r="F373" s="91"/>
      <c r="G373" s="7"/>
      <c r="H373" s="92"/>
      <c r="I373" s="70"/>
      <c r="J373" s="70"/>
    </row>
    <row r="374" spans="1:8" ht="13.5">
      <c r="A374" s="63"/>
      <c r="B374" s="94"/>
      <c r="C374" s="95"/>
      <c r="D374" s="95"/>
      <c r="E374" s="95"/>
      <c r="F374" s="95"/>
      <c r="G374" s="95"/>
      <c r="H374" s="60"/>
    </row>
    <row r="375" spans="1:8" ht="17.25">
      <c r="A375" s="118" t="s">
        <v>252</v>
      </c>
      <c r="B375" s="96"/>
      <c r="C375" s="70"/>
      <c r="D375" s="70"/>
      <c r="E375" s="70"/>
      <c r="F375" s="70"/>
      <c r="H375" s="52"/>
    </row>
    <row r="376" spans="1:8" ht="13.5">
      <c r="A376" s="37"/>
      <c r="B376" s="97"/>
      <c r="C376" s="70"/>
      <c r="D376" s="70"/>
      <c r="E376" s="70"/>
      <c r="F376" s="70"/>
      <c r="H376" s="52"/>
    </row>
    <row r="377" spans="1:8" ht="13.5">
      <c r="A377" s="37"/>
      <c r="B377" s="97"/>
      <c r="C377" s="70"/>
      <c r="D377" s="70"/>
      <c r="E377" s="70"/>
      <c r="F377" s="70"/>
      <c r="H377" s="52"/>
    </row>
    <row r="378" spans="1:8" ht="13.5">
      <c r="A378" s="37"/>
      <c r="B378" s="97"/>
      <c r="C378" s="70"/>
      <c r="D378" s="70"/>
      <c r="E378" s="70"/>
      <c r="F378" s="70"/>
      <c r="H378" s="52"/>
    </row>
    <row r="379" spans="1:8" ht="13.5">
      <c r="A379" s="37"/>
      <c r="B379" s="97"/>
      <c r="C379" s="70"/>
      <c r="D379" s="70"/>
      <c r="E379" s="70"/>
      <c r="F379" s="70"/>
      <c r="H379" s="52"/>
    </row>
    <row r="380" spans="1:8" ht="13.5">
      <c r="A380" s="37"/>
      <c r="B380" s="97"/>
      <c r="C380" s="70"/>
      <c r="D380" s="70"/>
      <c r="E380" s="70"/>
      <c r="F380" s="70"/>
      <c r="H380" s="52"/>
    </row>
    <row r="381" spans="1:8" ht="13.5">
      <c r="A381" s="37"/>
      <c r="B381" s="97"/>
      <c r="C381" s="70"/>
      <c r="D381" s="70"/>
      <c r="E381" s="70"/>
      <c r="F381" s="70"/>
      <c r="H381" s="52"/>
    </row>
    <row r="382" spans="1:8" ht="13.5">
      <c r="A382" s="37"/>
      <c r="B382" s="97"/>
      <c r="C382" s="70"/>
      <c r="D382" s="70"/>
      <c r="E382" s="70"/>
      <c r="F382" s="70"/>
      <c r="H382" s="52"/>
    </row>
    <row r="383" spans="1:8" ht="13.5">
      <c r="A383" s="37"/>
      <c r="B383" s="97"/>
      <c r="C383" s="70"/>
      <c r="D383" s="70"/>
      <c r="E383" s="70"/>
      <c r="F383" s="70"/>
      <c r="H383" s="52"/>
    </row>
    <row r="384" spans="1:8" ht="13.5">
      <c r="A384" s="37"/>
      <c r="B384" s="97"/>
      <c r="C384" s="70"/>
      <c r="D384" s="70"/>
      <c r="E384" s="70"/>
      <c r="F384" s="70"/>
      <c r="H384" s="52"/>
    </row>
    <row r="385" spans="1:8" ht="13.5">
      <c r="A385" s="37"/>
      <c r="B385" s="97"/>
      <c r="C385" s="70"/>
      <c r="D385" s="70"/>
      <c r="E385" s="70"/>
      <c r="F385" s="70"/>
      <c r="H385" s="52"/>
    </row>
    <row r="386" spans="1:8" ht="13.5">
      <c r="A386" s="37"/>
      <c r="B386" s="97"/>
      <c r="C386" s="70"/>
      <c r="D386" s="70"/>
      <c r="E386" s="70"/>
      <c r="F386" s="70"/>
      <c r="H386" s="52"/>
    </row>
    <row r="387" spans="1:8" ht="13.5">
      <c r="A387" s="37"/>
      <c r="B387" s="97"/>
      <c r="C387" s="70"/>
      <c r="D387" s="70"/>
      <c r="E387" s="70"/>
      <c r="F387" s="70"/>
      <c r="H387" s="52"/>
    </row>
    <row r="388" spans="1:8" ht="13.5">
      <c r="A388" s="37"/>
      <c r="B388" s="97"/>
      <c r="C388" s="70"/>
      <c r="D388" s="70"/>
      <c r="E388" s="70"/>
      <c r="F388" s="70"/>
      <c r="H388" s="52"/>
    </row>
    <row r="389" spans="1:8" ht="13.5">
      <c r="A389" s="37"/>
      <c r="B389" s="97"/>
      <c r="C389" s="70"/>
      <c r="D389" s="70"/>
      <c r="E389" s="70"/>
      <c r="F389" s="70"/>
      <c r="H389" s="52"/>
    </row>
    <row r="390" spans="1:8" ht="13.5">
      <c r="A390" s="37"/>
      <c r="B390" s="97"/>
      <c r="C390" s="70"/>
      <c r="D390" s="70"/>
      <c r="E390" s="70"/>
      <c r="F390" s="70"/>
      <c r="H390" s="52"/>
    </row>
    <row r="391" spans="1:8" ht="13.5">
      <c r="A391" s="37"/>
      <c r="B391" s="97"/>
      <c r="C391" s="70"/>
      <c r="D391" s="70"/>
      <c r="E391" s="70"/>
      <c r="F391" s="70"/>
      <c r="H391" s="52"/>
    </row>
    <row r="392" spans="1:8" ht="13.5">
      <c r="A392" s="37"/>
      <c r="B392" s="97"/>
      <c r="C392" s="70"/>
      <c r="D392" s="70"/>
      <c r="E392" s="70"/>
      <c r="F392" s="70"/>
      <c r="H392" s="52"/>
    </row>
    <row r="393" spans="1:8" ht="13.5">
      <c r="A393" s="37"/>
      <c r="B393" s="97"/>
      <c r="C393" s="70"/>
      <c r="D393" s="70"/>
      <c r="E393" s="70"/>
      <c r="F393" s="70"/>
      <c r="H393" s="52"/>
    </row>
    <row r="394" spans="1:8" ht="13.5">
      <c r="A394" s="37"/>
      <c r="B394" s="97"/>
      <c r="C394" s="70"/>
      <c r="D394" s="70"/>
      <c r="E394" s="70"/>
      <c r="F394" s="70"/>
      <c r="H394" s="52"/>
    </row>
    <row r="395" spans="1:8" ht="13.5">
      <c r="A395" s="37"/>
      <c r="B395" s="97"/>
      <c r="C395" s="70"/>
      <c r="D395" s="70"/>
      <c r="E395" s="70"/>
      <c r="F395" s="70"/>
      <c r="H395" s="52"/>
    </row>
    <row r="396" spans="1:8" ht="13.5">
      <c r="A396" s="37"/>
      <c r="B396" s="97"/>
      <c r="C396" s="70"/>
      <c r="D396" s="70"/>
      <c r="E396" s="70"/>
      <c r="F396" s="70"/>
      <c r="H396" s="52"/>
    </row>
    <row r="397" spans="1:8" ht="13.5">
      <c r="A397" s="37"/>
      <c r="B397" s="97"/>
      <c r="C397" s="70"/>
      <c r="D397" s="70"/>
      <c r="E397" s="70"/>
      <c r="F397" s="70"/>
      <c r="H397" s="52"/>
    </row>
    <row r="398" spans="1:8" ht="13.5">
      <c r="A398" s="37"/>
      <c r="B398" s="97"/>
      <c r="C398" s="70"/>
      <c r="D398" s="70"/>
      <c r="E398" s="70"/>
      <c r="F398" s="70"/>
      <c r="H398" s="52"/>
    </row>
    <row r="399" spans="1:8" ht="13.5">
      <c r="A399" s="37"/>
      <c r="B399" s="97"/>
      <c r="C399" s="70"/>
      <c r="D399" s="70"/>
      <c r="E399" s="70"/>
      <c r="F399" s="70"/>
      <c r="H399" s="52"/>
    </row>
    <row r="400" spans="1:8" ht="13.5">
      <c r="A400" s="37"/>
      <c r="B400" s="97"/>
      <c r="C400" s="70"/>
      <c r="D400" s="70"/>
      <c r="E400" s="70"/>
      <c r="F400" s="70"/>
      <c r="H400" s="52"/>
    </row>
    <row r="401" spans="1:8" ht="13.5">
      <c r="A401" s="37"/>
      <c r="B401" s="97"/>
      <c r="C401" s="70"/>
      <c r="D401" s="70"/>
      <c r="E401" s="70"/>
      <c r="F401" s="70"/>
      <c r="H401" s="52"/>
    </row>
    <row r="402" spans="1:8" ht="14.25" thickBot="1">
      <c r="A402" s="45"/>
      <c r="B402" s="98"/>
      <c r="C402" s="73"/>
      <c r="D402" s="73"/>
      <c r="E402" s="73"/>
      <c r="F402" s="73"/>
      <c r="G402" s="73"/>
      <c r="H402" s="99"/>
    </row>
  </sheetData>
  <sheetProtection/>
  <mergeCells count="23">
    <mergeCell ref="D275:E275"/>
    <mergeCell ref="D361:E361"/>
    <mergeCell ref="D293:E293"/>
    <mergeCell ref="D310:E310"/>
    <mergeCell ref="D326:E326"/>
    <mergeCell ref="D348:E348"/>
    <mergeCell ref="D339:E339"/>
    <mergeCell ref="D133:E133"/>
    <mergeCell ref="D158:E158"/>
    <mergeCell ref="D170:E170"/>
    <mergeCell ref="D202:E202"/>
    <mergeCell ref="D234:E234"/>
    <mergeCell ref="D249:E249"/>
    <mergeCell ref="E370:F370"/>
    <mergeCell ref="C372:F372"/>
    <mergeCell ref="A370:B370"/>
    <mergeCell ref="A371:B371"/>
    <mergeCell ref="E371:F371"/>
    <mergeCell ref="D6:E6"/>
    <mergeCell ref="D43:E43"/>
    <mergeCell ref="D72:E72"/>
    <mergeCell ref="D95:E95"/>
    <mergeCell ref="D116:E116"/>
  </mergeCells>
  <dataValidations count="4">
    <dataValidation type="list" allowBlank="1" showInputMessage="1" showErrorMessage="1" sqref="D364:D368 D262:D263 D50:D60 D332 D329:D330 D323:D324 D321 D318:D319 D316 D353:D356 D296:D298 D287:D290 D285 D281:D283 D278:D279 D269:D272 D266:D267 D119:D121 D123 D125:D128 D130 D148:D149 D151:D156 D160:D167 D173:D180 D136:D146 D188:D192 D182:D186 D205:D207 D209:D211 D213 D215:D222 D224:D226 D228:D230 D237:D238 D194:D198 D245:D247 D240:D243 D252:D256 D86 D88:D92 D98:D102 D104:D110 D112:D113 D82:D84 D77:D80 D75 D300 D258:D260 D358:D359 D303:D307 D313:D314 D351 D8:D11 D13:D27 D67:D69 D62:D65 D48 D46 D36:D38 D33:D34 D29:D31 D334:D337 D341:D345">
      <formula1>$J$8:$J$10</formula1>
    </dataValidation>
    <dataValidation type="list" allowBlank="1" showInputMessage="1" showErrorMessage="1" sqref="F364:F368 F262:F263 F50:F60 F332 F329:F330 F323:F324 F321 F318:F319 F316 F353:F356 F296:F298 F287:F290 F285 F281:F283 F278:F279 F269:F272 F266:F267 F119:F121 F123 F125:F128 F130 F136:F146 F148:F149 F151:F156 F160:F167 F173:F180 F188:F192 F182:F186 F205:F207 F209:F211 F213 F215:F222 F224:F226 F228:F230 F237:F238 F194:F198 F245:F247 F240:F243 F252:F256 F86 F88:F92 F98:F102 F104:F110 F112:F113 F82:F84 F77:F80 F75 F300 F258:F260 F358:F359 F303:F307 F313:F314 F351 F8:F11 F13:F27 F67:F69 F62:F65 F48 F46 F36:F38 F33:F34 F29:F31 F334:F337 F341:F345">
      <formula1>$K$8:$K$10</formula1>
    </dataValidation>
    <dataValidation type="list" allowBlank="1" showInputMessage="1" showErrorMessage="1" sqref="F264 F352 F301">
      <formula1>$K$7:$K$9</formula1>
    </dataValidation>
    <dataValidation type="list" allowBlank="1" showInputMessage="1" showErrorMessage="1" sqref="D264 D352 D301">
      <formula1>$J$7:$J$9</formula1>
    </dataValidation>
  </dataValidations>
  <printOptions/>
  <pageMargins left="0.47" right="0.2755905511811024" top="0.42" bottom="0.16" header="0.3" footer="0.19"/>
  <pageSetup fitToHeight="0" horizontalDpi="600" verticalDpi="600" orientation="portrait" paperSize="9" scale="67" r:id="rId2"/>
  <headerFooter alignWithMargins="0">
    <oddFooter>&amp;C&amp;P</oddFooter>
  </headerFooter>
  <rowBreaks count="10" manualBreakCount="10">
    <brk id="38" max="6" man="1"/>
    <brk id="69" max="7" man="1"/>
    <brk id="92" max="6" man="1"/>
    <brk id="130" max="6" man="1"/>
    <brk id="167" max="6" man="1"/>
    <brk id="199" max="6" man="1"/>
    <brk id="231" max="6" man="1"/>
    <brk id="272" max="255" man="1"/>
    <brk id="307" max="255" man="1"/>
    <brk id="345" max="6" man="1"/>
  </rowBreaks>
  <legacyDrawing r:id="rId1"/>
</worksheet>
</file>

<file path=xl/worksheets/sheet2.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9.00390625" defaultRowHeight="13.5"/>
  <cols>
    <col min="1" max="1" width="85.00390625" style="0" customWidth="1"/>
  </cols>
  <sheetData>
    <row r="1" ht="17.25">
      <c r="A1" s="102" t="s">
        <v>181</v>
      </c>
    </row>
    <row r="3" ht="14.25">
      <c r="A3" s="103" t="s">
        <v>182</v>
      </c>
    </row>
    <row r="4" ht="13.5">
      <c r="A4" t="s">
        <v>183</v>
      </c>
    </row>
    <row r="5" ht="13.5">
      <c r="A5" t="s">
        <v>184</v>
      </c>
    </row>
    <row r="6" ht="13.5">
      <c r="A6" s="104" t="s">
        <v>185</v>
      </c>
    </row>
    <row r="7" ht="13.5">
      <c r="A7" s="104"/>
    </row>
    <row r="8" ht="13.5">
      <c r="A8" s="104"/>
    </row>
    <row r="9" ht="14.25">
      <c r="A9" s="103" t="s">
        <v>186</v>
      </c>
    </row>
    <row r="10" ht="13.5">
      <c r="A10" t="s">
        <v>187</v>
      </c>
    </row>
    <row r="11" ht="13.5">
      <c r="A11" t="s">
        <v>188</v>
      </c>
    </row>
    <row r="13" ht="13.5">
      <c r="A13" s="105"/>
    </row>
    <row r="14" ht="13.5">
      <c r="A14" s="106" t="s">
        <v>189</v>
      </c>
    </row>
    <row r="15" ht="13.5">
      <c r="A15" s="106" t="s">
        <v>190</v>
      </c>
    </row>
    <row r="16" ht="13.5">
      <c r="A16" s="106" t="s">
        <v>191</v>
      </c>
    </row>
    <row r="17" ht="13.5">
      <c r="A17" s="107"/>
    </row>
    <row r="18" ht="14.25" thickBot="1"/>
    <row r="19" ht="24" customHeight="1" thickTop="1">
      <c r="A19" s="108" t="s">
        <v>192</v>
      </c>
    </row>
    <row r="20" ht="13.5">
      <c r="A20" s="109"/>
    </row>
    <row r="21" ht="13.5">
      <c r="A21" s="110" t="s">
        <v>133</v>
      </c>
    </row>
    <row r="22" ht="13.5">
      <c r="A22" s="110" t="s">
        <v>193</v>
      </c>
    </row>
    <row r="23" ht="13.5">
      <c r="A23" s="110" t="s">
        <v>194</v>
      </c>
    </row>
    <row r="24" ht="13.5">
      <c r="A24" s="110" t="s">
        <v>195</v>
      </c>
    </row>
    <row r="25" ht="14.25" thickBot="1">
      <c r="A25" s="111"/>
    </row>
    <row r="26" ht="15" thickBot="1" thickTop="1"/>
    <row r="27" s="3" customFormat="1" ht="24" customHeight="1" thickTop="1">
      <c r="A27" s="112" t="s">
        <v>196</v>
      </c>
    </row>
    <row r="28" ht="13.5">
      <c r="A28" s="109"/>
    </row>
    <row r="29" ht="13.5">
      <c r="A29" s="110" t="s">
        <v>197</v>
      </c>
    </row>
    <row r="30" ht="13.5">
      <c r="A30" s="110" t="s">
        <v>198</v>
      </c>
    </row>
    <row r="31" ht="13.5">
      <c r="A31" s="110" t="s">
        <v>199</v>
      </c>
    </row>
    <row r="32" ht="13.5">
      <c r="A32" s="110" t="s">
        <v>200</v>
      </c>
    </row>
    <row r="33" ht="14.25" thickBot="1">
      <c r="A33" s="113"/>
    </row>
    <row r="34" ht="14.25" thickTop="1">
      <c r="A34" s="87"/>
    </row>
    <row r="35" ht="13.5">
      <c r="A35" s="87" t="s">
        <v>201</v>
      </c>
    </row>
    <row r="36" ht="13.5">
      <c r="A36" s="87" t="s">
        <v>130</v>
      </c>
    </row>
    <row r="37" ht="13.5">
      <c r="A37" s="119" t="s">
        <v>131</v>
      </c>
    </row>
    <row r="38" ht="13.5">
      <c r="A38" s="87"/>
    </row>
    <row r="39" ht="13.5">
      <c r="A39" s="87"/>
    </row>
    <row r="40" ht="13.5">
      <c r="A40" t="s">
        <v>202</v>
      </c>
    </row>
    <row r="43" ht="13.5">
      <c r="A43" t="s">
        <v>232</v>
      </c>
    </row>
    <row r="44" ht="13.5">
      <c r="A44" t="s">
        <v>233</v>
      </c>
    </row>
  </sheetData>
  <sheetProtection/>
  <printOptions/>
  <pageMargins left="0.75" right="0.75" top="1" bottom="0.19" header="0.512" footer="0.23"/>
  <pageSetup firstPageNumber="12" useFirstPageNumber="1" horizontalDpi="600" verticalDpi="600" orientation="portrait" paperSize="9" r:id="rId1"/>
  <headerFooter alignWithMargins="0">
    <oddFooter>&amp;C&amp;9&amp;P</oddFooter>
  </headerFooter>
</worksheet>
</file>

<file path=xl/worksheets/sheet3.xml><?xml version="1.0" encoding="utf-8"?>
<worksheet xmlns="http://schemas.openxmlformats.org/spreadsheetml/2006/main" xmlns:r="http://schemas.openxmlformats.org/officeDocument/2006/relationships">
  <dimension ref="A1:K52"/>
  <sheetViews>
    <sheetView zoomScale="65" zoomScaleNormal="65" zoomScalePageLayoutView="0" workbookViewId="0" topLeftCell="A1">
      <selection activeCell="B1" sqref="B1"/>
    </sheetView>
  </sheetViews>
  <sheetFormatPr defaultColWidth="9.00390625" defaultRowHeight="13.5"/>
  <cols>
    <col min="1" max="1" width="3.125" style="8" customWidth="1"/>
    <col min="2" max="2" width="66.625" style="12" customWidth="1"/>
    <col min="3" max="3" width="7.50390625" style="7" customWidth="1"/>
    <col min="4" max="5" width="5.125" style="7" customWidth="1"/>
    <col min="6" max="7" width="7.50390625" style="7" customWidth="1"/>
    <col min="8" max="8" width="77.00390625" style="17" customWidth="1"/>
    <col min="9" max="11" width="0" style="0" hidden="1" customWidth="1"/>
  </cols>
  <sheetData>
    <row r="1" ht="39">
      <c r="H1" s="126" t="s">
        <v>234</v>
      </c>
    </row>
    <row r="2" spans="1:10" s="8" customFormat="1" ht="49.5" customHeight="1">
      <c r="A2" s="221" t="s">
        <v>203</v>
      </c>
      <c r="B2" s="222"/>
      <c r="C2" s="222"/>
      <c r="D2" s="222"/>
      <c r="E2" s="222"/>
      <c r="F2" s="117" t="s">
        <v>204</v>
      </c>
      <c r="G2" s="5"/>
      <c r="H2" s="6"/>
      <c r="I2" s="7"/>
      <c r="J2" s="7"/>
    </row>
    <row r="3" spans="2:10" s="8" customFormat="1" ht="14.25" customHeight="1">
      <c r="B3" s="9"/>
      <c r="C3" s="7"/>
      <c r="D3" s="7"/>
      <c r="E3" s="10"/>
      <c r="F3" s="4"/>
      <c r="G3" s="5"/>
      <c r="H3" s="6"/>
      <c r="I3" s="7"/>
      <c r="J3" s="7"/>
    </row>
    <row r="4" spans="1:10" s="12" customFormat="1" ht="30.75" customHeight="1">
      <c r="A4" s="11" t="s">
        <v>205</v>
      </c>
      <c r="C4" s="13"/>
      <c r="D4" s="13"/>
      <c r="E4" s="13"/>
      <c r="F4" s="13"/>
      <c r="G4" s="13"/>
      <c r="H4" s="14"/>
      <c r="I4" s="15"/>
      <c r="J4" s="15"/>
    </row>
    <row r="5" spans="2:10" s="8" customFormat="1" ht="12.75" customHeight="1" thickBot="1">
      <c r="B5" s="16"/>
      <c r="C5" s="16"/>
      <c r="D5" s="16"/>
      <c r="E5" s="16"/>
      <c r="F5" s="16"/>
      <c r="G5" s="16"/>
      <c r="H5" s="17"/>
      <c r="I5" s="7"/>
      <c r="J5" s="7"/>
    </row>
    <row r="6" spans="1:10" s="22" customFormat="1" ht="27" customHeight="1" thickBot="1">
      <c r="A6" s="18"/>
      <c r="B6" s="19" t="s">
        <v>226</v>
      </c>
      <c r="C6" s="20" t="s">
        <v>272</v>
      </c>
      <c r="D6" s="209" t="s">
        <v>206</v>
      </c>
      <c r="E6" s="210"/>
      <c r="F6" s="20" t="s">
        <v>274</v>
      </c>
      <c r="G6" s="20" t="s">
        <v>275</v>
      </c>
      <c r="H6" s="21" t="s">
        <v>276</v>
      </c>
      <c r="I6" s="15"/>
      <c r="J6" s="15"/>
    </row>
    <row r="7" spans="1:10" s="12" customFormat="1" ht="22.5" customHeight="1" thickBot="1">
      <c r="A7" s="23"/>
      <c r="B7" s="24" t="s">
        <v>172</v>
      </c>
      <c r="C7" s="25"/>
      <c r="D7" s="25"/>
      <c r="E7" s="25"/>
      <c r="F7" s="25"/>
      <c r="G7" s="25"/>
      <c r="H7" s="26"/>
      <c r="I7" s="15"/>
      <c r="J7" s="15"/>
    </row>
    <row r="8" spans="1:11" s="31" customFormat="1" ht="37.5" customHeight="1">
      <c r="A8" s="27"/>
      <c r="B8" s="28" t="s">
        <v>278</v>
      </c>
      <c r="C8" s="128"/>
      <c r="D8" s="129" t="s">
        <v>207</v>
      </c>
      <c r="E8" s="130">
        <f>IF(D8="○",2,IF(D8="△",1,IF(D8="×",0,"")))</f>
        <v>2</v>
      </c>
      <c r="F8" s="131">
        <v>2</v>
      </c>
      <c r="G8" s="29">
        <f>IF(COUNT(E8:F8)&lt;&gt;0,ROUND(E8*F8,1),"")</f>
        <v>4</v>
      </c>
      <c r="H8" s="183" t="s">
        <v>208</v>
      </c>
      <c r="I8" s="30" t="b">
        <v>1</v>
      </c>
      <c r="J8" s="30" t="s">
        <v>227</v>
      </c>
      <c r="K8" s="31">
        <v>1</v>
      </c>
    </row>
    <row r="9" spans="1:11" s="31" customFormat="1" ht="37.5" customHeight="1">
      <c r="A9" s="27"/>
      <c r="B9" s="32" t="s">
        <v>280</v>
      </c>
      <c r="C9" s="133"/>
      <c r="D9" s="134" t="s">
        <v>207</v>
      </c>
      <c r="E9" s="135">
        <f>IF(D9="○",2,IF(D9="△",1,IF(D9="×",0,"")))</f>
        <v>2</v>
      </c>
      <c r="F9" s="131">
        <v>3</v>
      </c>
      <c r="G9" s="29">
        <f>IF(COUNT(E9:F9)&lt;&gt;0,ROUND(E9*F9,1),"")</f>
        <v>6</v>
      </c>
      <c r="H9" s="184" t="s">
        <v>209</v>
      </c>
      <c r="I9" s="30" t="b">
        <v>1</v>
      </c>
      <c r="J9" s="30" t="s">
        <v>228</v>
      </c>
      <c r="K9" s="31">
        <v>2</v>
      </c>
    </row>
    <row r="10" spans="1:11" s="31" customFormat="1" ht="37.5" customHeight="1">
      <c r="A10" s="27"/>
      <c r="B10" s="32" t="s">
        <v>282</v>
      </c>
      <c r="C10" s="133"/>
      <c r="D10" s="137" t="s">
        <v>210</v>
      </c>
      <c r="E10" s="135">
        <f>IF(D10="○",2,IF(D10="△",1,IF(D10="×",0,"")))</f>
        <v>1</v>
      </c>
      <c r="F10" s="131">
        <v>1</v>
      </c>
      <c r="G10" s="29">
        <f>IF(COUNT(E10:F10)&lt;&gt;0,ROUND(E10*F10,1),"")</f>
        <v>1</v>
      </c>
      <c r="H10" s="184" t="s">
        <v>211</v>
      </c>
      <c r="I10" s="30" t="b">
        <v>0</v>
      </c>
      <c r="J10" s="30" t="s">
        <v>229</v>
      </c>
      <c r="K10" s="31">
        <v>3</v>
      </c>
    </row>
    <row r="11" spans="1:10" s="31" customFormat="1" ht="37.5" customHeight="1" thickBot="1">
      <c r="A11" s="27"/>
      <c r="B11" s="33" t="s">
        <v>284</v>
      </c>
      <c r="C11" s="138"/>
      <c r="D11" s="139" t="s">
        <v>207</v>
      </c>
      <c r="E11" s="140">
        <f>IF(D11="○",2,IF(D11="△",1,IF(D11="×",0,"")))</f>
        <v>2</v>
      </c>
      <c r="F11" s="131">
        <v>3</v>
      </c>
      <c r="G11" s="29">
        <f>IF(COUNT(E11:F11)&lt;&gt;0,ROUND(E11*F11,1),"")</f>
        <v>6</v>
      </c>
      <c r="H11" s="184" t="s">
        <v>212</v>
      </c>
      <c r="I11" s="30" t="b">
        <v>0</v>
      </c>
      <c r="J11" s="30"/>
    </row>
    <row r="12" spans="1:10" s="5" customFormat="1" ht="22.5" customHeight="1" thickBot="1">
      <c r="A12" s="34"/>
      <c r="B12" s="35" t="s">
        <v>230</v>
      </c>
      <c r="C12" s="36"/>
      <c r="D12" s="59"/>
      <c r="E12" s="59"/>
      <c r="F12" s="36"/>
      <c r="G12" s="36"/>
      <c r="H12" s="26"/>
      <c r="I12" s="7"/>
      <c r="J12" s="7"/>
    </row>
    <row r="13" spans="1:10" s="8" customFormat="1" ht="37.5" customHeight="1">
      <c r="A13" s="37"/>
      <c r="B13" s="38" t="s">
        <v>286</v>
      </c>
      <c r="C13" s="142"/>
      <c r="D13" s="179"/>
      <c r="E13" s="180">
        <f>IF(D13="○",2,IF(D13="△",1,IF(D13="×",0,"")))</f>
      </c>
      <c r="F13" s="131"/>
      <c r="G13" s="29">
        <f>IF(COUNT(E13:F13)&lt;&gt;0,ROUND(E13*F13,1),"")</f>
      </c>
      <c r="H13" s="183"/>
      <c r="I13" s="7" t="b">
        <v>1</v>
      </c>
      <c r="J13" s="7"/>
    </row>
    <row r="14" spans="1:10" s="8" customFormat="1" ht="37.5" customHeight="1">
      <c r="A14" s="37"/>
      <c r="B14" s="39" t="s">
        <v>287</v>
      </c>
      <c r="C14" s="143"/>
      <c r="D14" s="134" t="s">
        <v>207</v>
      </c>
      <c r="E14" s="135">
        <f>IF(D14="○",2,IF(D14="△",1,IF(D14="×",0,"")))</f>
        <v>2</v>
      </c>
      <c r="F14" s="131">
        <v>3</v>
      </c>
      <c r="G14" s="29">
        <f>IF(COUNT(E14:F14)&lt;&gt;0,ROUND(E14*F14,1),"")</f>
        <v>6</v>
      </c>
      <c r="H14" s="185" t="s">
        <v>213</v>
      </c>
      <c r="I14" s="7" t="b">
        <v>0</v>
      </c>
      <c r="J14" s="7"/>
    </row>
    <row r="15" spans="1:10" s="8" customFormat="1" ht="37.5" customHeight="1">
      <c r="A15" s="37"/>
      <c r="B15" s="39" t="s">
        <v>288</v>
      </c>
      <c r="C15" s="143"/>
      <c r="D15" s="137" t="s">
        <v>207</v>
      </c>
      <c r="E15" s="135">
        <f aca="true" t="shared" si="0" ref="E15:E27">IF(D15="○",2,IF(D15="△",1,IF(D15="×",0,"")))</f>
        <v>2</v>
      </c>
      <c r="F15" s="131">
        <v>3</v>
      </c>
      <c r="G15" s="29">
        <f aca="true" t="shared" si="1" ref="G15:G27">IF(COUNT(E15:F15)&lt;&gt;0,ROUND(E15*F15,1),"")</f>
        <v>6</v>
      </c>
      <c r="H15" s="185" t="s">
        <v>214</v>
      </c>
      <c r="I15" s="7" t="b">
        <v>0</v>
      </c>
      <c r="J15" s="7"/>
    </row>
    <row r="16" spans="1:10" s="8" customFormat="1" ht="37.5" customHeight="1">
      <c r="A16" s="37"/>
      <c r="B16" s="39" t="s">
        <v>289</v>
      </c>
      <c r="C16" s="143"/>
      <c r="D16" s="182" t="s">
        <v>207</v>
      </c>
      <c r="E16" s="135">
        <f t="shared" si="0"/>
        <v>2</v>
      </c>
      <c r="F16" s="131">
        <v>2</v>
      </c>
      <c r="G16" s="29">
        <f t="shared" si="1"/>
        <v>4</v>
      </c>
      <c r="H16" s="185" t="s">
        <v>215</v>
      </c>
      <c r="I16" s="7" t="b">
        <v>0</v>
      </c>
      <c r="J16" s="7"/>
    </row>
    <row r="17" spans="1:10" s="8" customFormat="1" ht="37.5" customHeight="1">
      <c r="A17" s="41"/>
      <c r="B17" s="39" t="s">
        <v>132</v>
      </c>
      <c r="C17" s="145"/>
      <c r="D17" s="134" t="s">
        <v>210</v>
      </c>
      <c r="E17" s="135">
        <f t="shared" si="0"/>
        <v>1</v>
      </c>
      <c r="F17" s="131">
        <v>1</v>
      </c>
      <c r="G17" s="29">
        <f t="shared" si="1"/>
        <v>1</v>
      </c>
      <c r="H17" s="184" t="s">
        <v>216</v>
      </c>
      <c r="I17" s="7" t="b">
        <v>0</v>
      </c>
      <c r="J17" s="7"/>
    </row>
    <row r="18" spans="1:10" s="8" customFormat="1" ht="37.5" customHeight="1">
      <c r="A18" s="37"/>
      <c r="B18" s="38" t="s">
        <v>290</v>
      </c>
      <c r="C18" s="142"/>
      <c r="D18" s="134"/>
      <c r="E18" s="135">
        <f t="shared" si="0"/>
      </c>
      <c r="F18" s="131"/>
      <c r="G18" s="29">
        <f t="shared" si="1"/>
      </c>
      <c r="H18" s="183"/>
      <c r="I18" s="7"/>
      <c r="J18" s="7"/>
    </row>
    <row r="19" spans="1:10" s="8" customFormat="1" ht="37.5" customHeight="1">
      <c r="A19" s="37"/>
      <c r="B19" s="39" t="s">
        <v>291</v>
      </c>
      <c r="C19" s="143"/>
      <c r="D19" s="134"/>
      <c r="E19" s="135">
        <f t="shared" si="0"/>
      </c>
      <c r="F19" s="131"/>
      <c r="G19" s="29">
        <f t="shared" si="1"/>
      </c>
      <c r="H19" s="185"/>
      <c r="I19" s="7"/>
      <c r="J19" s="7"/>
    </row>
    <row r="20" spans="1:10" s="8" customFormat="1" ht="37.5" customHeight="1">
      <c r="A20" s="37"/>
      <c r="B20" s="39" t="s">
        <v>292</v>
      </c>
      <c r="C20" s="143"/>
      <c r="D20" s="134"/>
      <c r="E20" s="135">
        <f t="shared" si="0"/>
      </c>
      <c r="F20" s="131"/>
      <c r="G20" s="29">
        <f t="shared" si="1"/>
      </c>
      <c r="H20" s="185"/>
      <c r="I20" s="7"/>
      <c r="J20" s="7"/>
    </row>
    <row r="21" spans="1:10" s="8" customFormat="1" ht="45" customHeight="1">
      <c r="A21" s="37"/>
      <c r="B21" s="39" t="s">
        <v>293</v>
      </c>
      <c r="C21" s="143"/>
      <c r="D21" s="134"/>
      <c r="E21" s="135">
        <f t="shared" si="0"/>
      </c>
      <c r="F21" s="131"/>
      <c r="G21" s="29">
        <f t="shared" si="1"/>
      </c>
      <c r="H21" s="185"/>
      <c r="I21" s="7"/>
      <c r="J21" s="7"/>
    </row>
    <row r="22" spans="1:10" s="8" customFormat="1" ht="37.5" customHeight="1">
      <c r="A22" s="37"/>
      <c r="B22" s="39" t="s">
        <v>294</v>
      </c>
      <c r="C22" s="143"/>
      <c r="D22" s="134"/>
      <c r="E22" s="135">
        <f t="shared" si="0"/>
      </c>
      <c r="F22" s="131"/>
      <c r="G22" s="29">
        <f t="shared" si="1"/>
      </c>
      <c r="H22" s="185"/>
      <c r="I22" s="7"/>
      <c r="J22" s="7"/>
    </row>
    <row r="23" spans="1:10" s="8" customFormat="1" ht="37.5" customHeight="1">
      <c r="A23" s="37"/>
      <c r="B23" s="39" t="s">
        <v>295</v>
      </c>
      <c r="C23" s="143"/>
      <c r="D23" s="134" t="s">
        <v>207</v>
      </c>
      <c r="E23" s="135">
        <f t="shared" si="0"/>
        <v>2</v>
      </c>
      <c r="F23" s="131">
        <v>2</v>
      </c>
      <c r="G23" s="29">
        <f t="shared" si="1"/>
        <v>4</v>
      </c>
      <c r="H23" s="185" t="s">
        <v>217</v>
      </c>
      <c r="I23" s="7"/>
      <c r="J23" s="7"/>
    </row>
    <row r="24" spans="1:10" s="8" customFormat="1" ht="47.25" customHeight="1">
      <c r="A24" s="37"/>
      <c r="B24" s="38" t="s">
        <v>296</v>
      </c>
      <c r="C24" s="142"/>
      <c r="D24" s="134" t="s">
        <v>207</v>
      </c>
      <c r="E24" s="135">
        <f t="shared" si="0"/>
        <v>2</v>
      </c>
      <c r="F24" s="131">
        <v>2</v>
      </c>
      <c r="G24" s="29">
        <f t="shared" si="1"/>
        <v>4</v>
      </c>
      <c r="H24" s="184" t="s">
        <v>218</v>
      </c>
      <c r="I24" s="7"/>
      <c r="J24" s="7"/>
    </row>
    <row r="25" spans="1:10" s="8" customFormat="1" ht="37.5" customHeight="1">
      <c r="A25" s="37"/>
      <c r="B25" s="39" t="s">
        <v>297</v>
      </c>
      <c r="C25" s="143"/>
      <c r="D25" s="134" t="s">
        <v>207</v>
      </c>
      <c r="E25" s="135">
        <f t="shared" si="0"/>
        <v>2</v>
      </c>
      <c r="F25" s="131">
        <v>3</v>
      </c>
      <c r="G25" s="29">
        <f t="shared" si="1"/>
        <v>6</v>
      </c>
      <c r="H25" s="185" t="s">
        <v>219</v>
      </c>
      <c r="I25" s="7"/>
      <c r="J25" s="7"/>
    </row>
    <row r="26" spans="1:10" s="8" customFormat="1" ht="37.5" customHeight="1">
      <c r="A26" s="41"/>
      <c r="B26" s="40" t="s">
        <v>298</v>
      </c>
      <c r="C26" s="146"/>
      <c r="D26" s="134"/>
      <c r="E26" s="135">
        <f t="shared" si="0"/>
      </c>
      <c r="F26" s="131"/>
      <c r="G26" s="29">
        <f t="shared" si="1"/>
      </c>
      <c r="H26" s="185"/>
      <c r="I26" s="7"/>
      <c r="J26" s="7"/>
    </row>
    <row r="27" spans="1:10" s="8" customFormat="1" ht="56.25" customHeight="1" thickBot="1">
      <c r="A27" s="37"/>
      <c r="B27" s="42" t="s">
        <v>299</v>
      </c>
      <c r="C27" s="147"/>
      <c r="D27" s="139"/>
      <c r="E27" s="150">
        <f t="shared" si="0"/>
      </c>
      <c r="F27" s="131"/>
      <c r="G27" s="29">
        <f t="shared" si="1"/>
      </c>
      <c r="H27" s="186"/>
      <c r="I27" s="7"/>
      <c r="J27" s="7"/>
    </row>
    <row r="28" spans="1:10" s="8" customFormat="1" ht="22.5" customHeight="1" thickBot="1">
      <c r="A28" s="41"/>
      <c r="B28" s="43" t="s">
        <v>231</v>
      </c>
      <c r="C28" s="36"/>
      <c r="D28" s="36"/>
      <c r="E28" s="36"/>
      <c r="F28" s="36"/>
      <c r="G28" s="36"/>
      <c r="H28" s="26"/>
      <c r="I28" s="7"/>
      <c r="J28" s="7"/>
    </row>
    <row r="29" spans="1:10" s="8" customFormat="1" ht="37.5" customHeight="1">
      <c r="A29" s="37"/>
      <c r="B29" s="39" t="s">
        <v>315</v>
      </c>
      <c r="C29" s="143"/>
      <c r="D29" s="179" t="s">
        <v>207</v>
      </c>
      <c r="E29" s="180">
        <f>IF(D29="○",2,IF(D29="△",1,IF(D29="×",0,"")))</f>
        <v>2</v>
      </c>
      <c r="F29" s="131">
        <v>2</v>
      </c>
      <c r="G29" s="29">
        <f>IF(COUNT(E29:F29)&lt;&gt;0,ROUND(E29*F29,1),"")</f>
        <v>4</v>
      </c>
      <c r="H29" s="185"/>
      <c r="I29" s="7"/>
      <c r="J29" s="7"/>
    </row>
    <row r="30" spans="1:10" s="8" customFormat="1" ht="37.5" customHeight="1">
      <c r="A30" s="37"/>
      <c r="B30" s="39" t="s">
        <v>153</v>
      </c>
      <c r="C30" s="143"/>
      <c r="D30" s="134" t="s">
        <v>210</v>
      </c>
      <c r="E30" s="135">
        <f>IF(D30="○",2,IF(D30="△",1,IF(D30="×",0,"")))</f>
        <v>1</v>
      </c>
      <c r="F30" s="131">
        <v>2</v>
      </c>
      <c r="G30" s="29">
        <f>IF(COUNT(E30:F30)&lt;&gt;0,ROUND(E30*F30,1),"")</f>
        <v>2</v>
      </c>
      <c r="H30" s="185" t="s">
        <v>220</v>
      </c>
      <c r="I30" s="7"/>
      <c r="J30" s="7"/>
    </row>
    <row r="31" spans="1:10" s="8" customFormat="1" ht="37.5" customHeight="1" thickBot="1">
      <c r="A31" s="37"/>
      <c r="B31" s="44" t="s">
        <v>316</v>
      </c>
      <c r="C31" s="143"/>
      <c r="D31" s="137" t="s">
        <v>207</v>
      </c>
      <c r="E31" s="135">
        <f>IF(D31="○",2,IF(D31="△",1,IF(D31="×",0,"")))</f>
        <v>2</v>
      </c>
      <c r="F31" s="131">
        <v>1</v>
      </c>
      <c r="G31" s="29">
        <f>IF(COUNT(E31:F31)&lt;&gt;0,ROUND(E31*F31,1),"")</f>
        <v>2</v>
      </c>
      <c r="H31" s="185" t="s">
        <v>221</v>
      </c>
      <c r="I31" s="7"/>
      <c r="J31" s="7"/>
    </row>
    <row r="32" spans="1:10" s="8" customFormat="1" ht="22.5" customHeight="1" thickBot="1">
      <c r="A32" s="37"/>
      <c r="B32" s="35" t="s">
        <v>317</v>
      </c>
      <c r="C32" s="36"/>
      <c r="D32" s="36"/>
      <c r="E32" s="36"/>
      <c r="F32" s="36"/>
      <c r="G32" s="36"/>
      <c r="H32" s="114"/>
      <c r="I32" s="7"/>
      <c r="J32" s="7"/>
    </row>
    <row r="33" spans="1:10" s="8" customFormat="1" ht="37.5" customHeight="1">
      <c r="A33" s="37"/>
      <c r="B33" s="39" t="s">
        <v>318</v>
      </c>
      <c r="C33" s="143"/>
      <c r="D33" s="179" t="s">
        <v>207</v>
      </c>
      <c r="E33" s="180">
        <f>IF(D33="○",2,IF(D33="△",1,IF(D33="×",0,"")))</f>
        <v>2</v>
      </c>
      <c r="F33" s="131">
        <v>2</v>
      </c>
      <c r="G33" s="29">
        <f>IF(COUNT(E33:F33)&lt;&gt;0,ROUND(E33*F33,1),"")</f>
        <v>4</v>
      </c>
      <c r="H33" s="185" t="s">
        <v>222</v>
      </c>
      <c r="I33" s="7"/>
      <c r="J33" s="7"/>
    </row>
    <row r="34" spans="1:10" s="8" customFormat="1" ht="37.5" customHeight="1" thickBot="1">
      <c r="A34" s="37"/>
      <c r="B34" s="39" t="s">
        <v>255</v>
      </c>
      <c r="C34" s="143"/>
      <c r="D34" s="134" t="s">
        <v>207</v>
      </c>
      <c r="E34" s="135">
        <f>IF(D34="○",2,IF(D34="△",1,IF(D34="×",0,"")))</f>
        <v>2</v>
      </c>
      <c r="F34" s="131">
        <v>2</v>
      </c>
      <c r="G34" s="29">
        <f>IF(COUNT(E34:F34)&lt;&gt;0,ROUND(E34*F34,1),"")</f>
        <v>4</v>
      </c>
      <c r="H34" s="185"/>
      <c r="I34" s="7"/>
      <c r="J34" s="7"/>
    </row>
    <row r="35" spans="1:10" s="8" customFormat="1" ht="22.5" customHeight="1" thickBot="1">
      <c r="A35" s="37"/>
      <c r="B35" s="35" t="s">
        <v>256</v>
      </c>
      <c r="C35" s="36"/>
      <c r="D35" s="36"/>
      <c r="E35" s="36"/>
      <c r="F35" s="36"/>
      <c r="G35" s="36"/>
      <c r="H35" s="114"/>
      <c r="I35" s="7"/>
      <c r="J35" s="7"/>
    </row>
    <row r="36" spans="1:10" s="8" customFormat="1" ht="64.5" customHeight="1">
      <c r="A36" s="37"/>
      <c r="B36" s="38" t="s">
        <v>319</v>
      </c>
      <c r="C36" s="142"/>
      <c r="D36" s="179" t="s">
        <v>207</v>
      </c>
      <c r="E36" s="180">
        <f>IF(D36="○",2,IF(D36="△",1,IF(D36="×",0,"")))</f>
        <v>2</v>
      </c>
      <c r="F36" s="131">
        <v>2</v>
      </c>
      <c r="G36" s="29">
        <f>IF(COUNT(E36:F36)&lt;&gt;0,ROUND(E36*F36,1),"")</f>
        <v>4</v>
      </c>
      <c r="H36" s="183" t="s">
        <v>223</v>
      </c>
      <c r="I36" s="7" t="b">
        <v>0</v>
      </c>
      <c r="J36" s="7"/>
    </row>
    <row r="37" spans="1:10" s="8" customFormat="1" ht="37.5" customHeight="1">
      <c r="A37" s="37"/>
      <c r="B37" s="39" t="s">
        <v>320</v>
      </c>
      <c r="C37" s="143"/>
      <c r="D37" s="134" t="s">
        <v>207</v>
      </c>
      <c r="E37" s="135">
        <f>IF(D37="○",2,IF(D37="△",1,IF(D37="×",0,"")))</f>
        <v>2</v>
      </c>
      <c r="F37" s="131">
        <v>2</v>
      </c>
      <c r="G37" s="29">
        <f>IF(COUNT(E37:F37)&lt;&gt;0,ROUND(E37*F37,1),"")</f>
        <v>4</v>
      </c>
      <c r="H37" s="185" t="s">
        <v>224</v>
      </c>
      <c r="I37" s="7" t="b">
        <v>0</v>
      </c>
      <c r="J37" s="7"/>
    </row>
    <row r="38" spans="1:10" s="8" customFormat="1" ht="37.5" customHeight="1" thickBot="1">
      <c r="A38" s="45"/>
      <c r="B38" s="42" t="s">
        <v>321</v>
      </c>
      <c r="C38" s="147"/>
      <c r="D38" s="149"/>
      <c r="E38" s="150">
        <f>IF(D38="○",2,IF(D38="△",1,IF(D38="×",0,"")))</f>
      </c>
      <c r="F38" s="151"/>
      <c r="G38" s="46">
        <f>IF(COUNT(E38:F38)&lt;&gt;0,ROUND(E38*F38,1),"")</f>
      </c>
      <c r="H38" s="186"/>
      <c r="I38" s="7"/>
      <c r="J38" s="7"/>
    </row>
    <row r="39" spans="2:10" s="8" customFormat="1" ht="27.75" customHeight="1" thickBot="1">
      <c r="B39" s="12"/>
      <c r="C39" s="7"/>
      <c r="D39" s="7"/>
      <c r="E39" s="7"/>
      <c r="F39" s="7"/>
      <c r="G39" s="7"/>
      <c r="H39" s="115"/>
      <c r="I39" s="7"/>
      <c r="J39" s="7"/>
    </row>
    <row r="40" spans="1:10" s="22" customFormat="1" ht="27" customHeight="1" thickBot="1">
      <c r="A40" s="203"/>
      <c r="B40" s="204"/>
      <c r="C40" s="78" t="s">
        <v>248</v>
      </c>
      <c r="D40" s="79"/>
      <c r="E40" s="197"/>
      <c r="F40" s="198"/>
      <c r="G40" s="122" t="s">
        <v>249</v>
      </c>
      <c r="H40" s="81"/>
      <c r="I40" s="15"/>
      <c r="J40" s="15"/>
    </row>
    <row r="41" spans="1:10" s="8" customFormat="1" ht="37.5" customHeight="1" thickBot="1">
      <c r="A41" s="205" t="s">
        <v>250</v>
      </c>
      <c r="B41" s="206"/>
      <c r="C41" s="82">
        <f>COUNT(G8:G38)</f>
        <v>18</v>
      </c>
      <c r="D41" s="83"/>
      <c r="E41" s="207"/>
      <c r="F41" s="208"/>
      <c r="G41" s="123">
        <f>SUM(G8:G38)</f>
        <v>72</v>
      </c>
      <c r="H41" s="85"/>
      <c r="I41" s="7" t="b">
        <v>1</v>
      </c>
      <c r="J41" s="7"/>
    </row>
    <row r="42" spans="1:10" s="8" customFormat="1" ht="37.5" customHeight="1" thickBot="1">
      <c r="A42" s="121"/>
      <c r="B42" s="120"/>
      <c r="C42" s="199" t="s">
        <v>251</v>
      </c>
      <c r="D42" s="200"/>
      <c r="E42" s="201"/>
      <c r="F42" s="202"/>
      <c r="G42" s="116">
        <f>ROUNDDOWN(G41/C41,2)</f>
        <v>4</v>
      </c>
      <c r="H42" s="85"/>
      <c r="I42" s="7"/>
      <c r="J42" s="7"/>
    </row>
    <row r="43" spans="1:10" s="93" customFormat="1" ht="30" customHeight="1" thickBot="1">
      <c r="A43" s="89"/>
      <c r="B43" s="90"/>
      <c r="C43" s="83"/>
      <c r="D43" s="83"/>
      <c r="E43" s="83"/>
      <c r="F43" s="83"/>
      <c r="G43" s="7"/>
      <c r="H43" s="92"/>
      <c r="I43" s="70"/>
      <c r="J43" s="70"/>
    </row>
    <row r="44" spans="1:10" s="8" customFormat="1" ht="13.5" customHeight="1">
      <c r="A44" s="212" t="s">
        <v>225</v>
      </c>
      <c r="B44" s="213"/>
      <c r="C44" s="213"/>
      <c r="D44" s="213"/>
      <c r="E44" s="213"/>
      <c r="F44" s="213"/>
      <c r="G44" s="213"/>
      <c r="H44" s="214"/>
      <c r="I44" s="7"/>
      <c r="J44" s="7"/>
    </row>
    <row r="45" spans="1:10" s="8" customFormat="1" ht="13.5" customHeight="1">
      <c r="A45" s="215"/>
      <c r="B45" s="216"/>
      <c r="C45" s="216"/>
      <c r="D45" s="216"/>
      <c r="E45" s="216"/>
      <c r="F45" s="216"/>
      <c r="G45" s="216"/>
      <c r="H45" s="217"/>
      <c r="I45" s="7"/>
      <c r="J45" s="7"/>
    </row>
    <row r="46" spans="1:10" s="8" customFormat="1" ht="13.5" customHeight="1">
      <c r="A46" s="215"/>
      <c r="B46" s="216"/>
      <c r="C46" s="216"/>
      <c r="D46" s="216"/>
      <c r="E46" s="216"/>
      <c r="F46" s="216"/>
      <c r="G46" s="216"/>
      <c r="H46" s="217"/>
      <c r="I46" s="7"/>
      <c r="J46" s="7"/>
    </row>
    <row r="47" spans="1:10" s="8" customFormat="1" ht="13.5" customHeight="1">
      <c r="A47" s="215"/>
      <c r="B47" s="216"/>
      <c r="C47" s="216"/>
      <c r="D47" s="216"/>
      <c r="E47" s="216"/>
      <c r="F47" s="216"/>
      <c r="G47" s="216"/>
      <c r="H47" s="217"/>
      <c r="I47" s="7"/>
      <c r="J47" s="7"/>
    </row>
    <row r="48" spans="1:10" s="8" customFormat="1" ht="30" customHeight="1">
      <c r="A48" s="215"/>
      <c r="B48" s="216"/>
      <c r="C48" s="216"/>
      <c r="D48" s="216"/>
      <c r="E48" s="216"/>
      <c r="F48" s="216"/>
      <c r="G48" s="216"/>
      <c r="H48" s="217"/>
      <c r="I48" s="7"/>
      <c r="J48" s="7"/>
    </row>
    <row r="49" spans="1:10" s="8" customFormat="1" ht="30" customHeight="1">
      <c r="A49" s="215"/>
      <c r="B49" s="216"/>
      <c r="C49" s="216"/>
      <c r="D49" s="216"/>
      <c r="E49" s="216"/>
      <c r="F49" s="216"/>
      <c r="G49" s="216"/>
      <c r="H49" s="217"/>
      <c r="I49" s="7"/>
      <c r="J49" s="7"/>
    </row>
    <row r="50" spans="1:10" s="8" customFormat="1" ht="30" customHeight="1">
      <c r="A50" s="215"/>
      <c r="B50" s="216"/>
      <c r="C50" s="216"/>
      <c r="D50" s="216"/>
      <c r="E50" s="216"/>
      <c r="F50" s="216"/>
      <c r="G50" s="216"/>
      <c r="H50" s="217"/>
      <c r="I50" s="7"/>
      <c r="J50" s="7"/>
    </row>
    <row r="51" spans="1:10" s="8" customFormat="1" ht="30" customHeight="1">
      <c r="A51" s="215"/>
      <c r="B51" s="216"/>
      <c r="C51" s="216"/>
      <c r="D51" s="216"/>
      <c r="E51" s="216"/>
      <c r="F51" s="216"/>
      <c r="G51" s="216"/>
      <c r="H51" s="217"/>
      <c r="I51" s="7"/>
      <c r="J51" s="7"/>
    </row>
    <row r="52" spans="1:10" s="8" customFormat="1" ht="30" customHeight="1" thickBot="1">
      <c r="A52" s="218"/>
      <c r="B52" s="219"/>
      <c r="C52" s="219"/>
      <c r="D52" s="219"/>
      <c r="E52" s="219"/>
      <c r="F52" s="219"/>
      <c r="G52" s="219"/>
      <c r="H52" s="220"/>
      <c r="I52" s="7"/>
      <c r="J52" s="7"/>
    </row>
  </sheetData>
  <sheetProtection/>
  <mergeCells count="8">
    <mergeCell ref="A44:H52"/>
    <mergeCell ref="A41:B41"/>
    <mergeCell ref="E41:F41"/>
    <mergeCell ref="C42:F42"/>
    <mergeCell ref="A2:E2"/>
    <mergeCell ref="D6:E6"/>
    <mergeCell ref="A40:B40"/>
    <mergeCell ref="E40:F40"/>
  </mergeCells>
  <dataValidations count="2">
    <dataValidation type="list" allowBlank="1" showInputMessage="1" showErrorMessage="1" sqref="F36:F38 F8:F11 F13:F27 F29:F31 F33:F34">
      <formula1>$K$8:$K$10</formula1>
    </dataValidation>
    <dataValidation type="list" allowBlank="1" showInputMessage="1" showErrorMessage="1" sqref="D36:D38 D8:D11 D13:D27 D29:D31 D33:D34">
      <formula1>$J$8:$J$10</formula1>
    </dataValidation>
  </dataValidations>
  <printOptions/>
  <pageMargins left="0.71" right="0.1968503937007874" top="0.25" bottom="0.1968503937007874" header="0.38" footer="0.1968503937007874"/>
  <pageSetup horizontalDpi="600" verticalDpi="600" orientation="portrait" paperSize="9" scale="50" r:id="rId2"/>
  <headerFooter alignWithMargins="0">
    <oddFooter xml:space="preserve">&amp;C13 </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岡山市役所</dc:creator>
  <cp:keywords/>
  <dc:description/>
  <cp:lastModifiedBy>岡山市役所</cp:lastModifiedBy>
  <cp:lastPrinted>2016-01-18T08:07:19Z</cp:lastPrinted>
  <dcterms:created xsi:type="dcterms:W3CDTF">2004-05-19T05:56:50Z</dcterms:created>
  <dcterms:modified xsi:type="dcterms:W3CDTF">2017-04-18T08:12:11Z</dcterms:modified>
  <cp:category/>
  <cp:version/>
  <cp:contentType/>
  <cp:contentStatus/>
</cp:coreProperties>
</file>