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28365" windowHeight="63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<sst xmlns="http://schemas.openxmlformats.org/spreadsheetml/2006/main" count="220" uniqueCount="110">
  <si>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</si>
  <si>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</si>
  <si>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</si>
  <si>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</si>
  <si>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</si>
  <si>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</si>
  <si>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</si>
  <si>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</si>
  <si>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</si>
  <si>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</si>
  <si>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</si>
  <si>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</si>
  <si>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</si>
  <si>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</si>
  <si>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</si>
  <si>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</si>
  <si>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</si>
  <si>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</si>
  <si>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</si>
  <si>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</si>
  <si>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</si>
  <si>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</si>
  <si>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</si>
  <si>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</si>
  <si>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</si>
  <si>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</si>
  <si>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</si>
  <si>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</si>
  <si>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</si>
  <si>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</si>
  <si>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</si>
  <si>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</si>
  <si>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</si>
  <si>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</si>
  <si>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</si>
  <si>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</si>
  <si>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</si>
  <si>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</si>
  <si>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</si>
  <si>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</si>
  <si>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</si>
  <si>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</si>
  <si>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</si>
  <si>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</si>
  <si>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</si>
  <si>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</si>
  <si>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</si>
  <si>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</si>
  <si>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</si>
  <si>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</si>
  <si>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</si>
  <si>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</si>
  <si>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</si>
  <si>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</si>
  <si>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</si>
  <si>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</si>
  <si>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</si>
  <si>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</si>
  <si>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</si>
  <si>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</si>
  <si>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</si>
  <si>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</si>
  <si>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</si>
  <si>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</si>
  <si>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</si>
  <si>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</si>
  <si>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</si>
  <si>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</si>
  <si>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</si>
  <si>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</si>
  <si>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</si>
  <si>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</si>
  <si>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</si>
  <si>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</si>
  <si>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</si>
  <si>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</si>
  <si>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</si>
  <si>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</si>
  <si>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</si>
  <si>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</si>
  <si>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</si>
  <si>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</si>
  <si>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</si>
  <si>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</si>
  <si>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</si>
  <si>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</si>
  <si>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</si>
  <si>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</si>
  <si>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</si>
  <si>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</si>
  <si>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</si>
  <si>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</si>
  <si>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</si>
  <si>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</si>
  <si>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</si>
  <si>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</si>
  <si>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</si>
  <si>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</si>
  <si>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</si>
  <si>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</si>
  <si>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</si>
  <si>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</si>
  <si>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</si>
  <si>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</si>
  <si>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</si>
  <si>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</si>
  <si>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</si>
  <si>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公共下水道と同様の傾向であるが、公共下水道に比べ、処理区域内人口密度が低いため、経営効率は悪い。ただし、水洗化率については、類似団体間比較では平均程度となっている。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以降に減少しているのは、会計基準が見直しになり、1年以内に支払う企業債償還金が流動負債となったことによるものであるが、経営の実態に変更はない。
④類似団体と比べ整備時期が遅いこと等により、高水準となっているが、確実に減少している。
⑤使用料対象としている額に対し、１００％は賄えていない。
⑥資本費が高いこと（④）等により、高い水準にある。
⑦整備途上であることから、低い水準であるが、類似団体平均程度。
⑧整備途上であることから、低い水準にあるが、類似団体平均程度。年々高くなっている。
</t>
    <rPh sb="1" eb="3">
      <t>コウキョウ</t>
    </rPh>
    <rPh sb="3" eb="6">
      <t>ゲスイドウ</t>
    </rPh>
    <rPh sb="7" eb="9">
      <t>ドウヨウ</t>
    </rPh>
    <rPh sb="10" eb="12">
      <t>ケイコウ</t>
    </rPh>
    <rPh sb="53" eb="56">
      <t>スイセンカ</t>
    </rPh>
    <rPh sb="56" eb="57">
      <t>リツ</t>
    </rPh>
    <rPh sb="63" eb="65">
      <t>ルイジ</t>
    </rPh>
    <rPh sb="65" eb="67">
      <t>ダンタイ</t>
    </rPh>
    <rPh sb="67" eb="68">
      <t>カン</t>
    </rPh>
    <rPh sb="68" eb="70">
      <t>ヒカク</t>
    </rPh>
    <rPh sb="72" eb="74">
      <t>ヘイキン</t>
    </rPh>
    <rPh sb="74" eb="76">
      <t>テイド</t>
    </rPh>
    <rPh sb="222" eb="224">
      <t>イコウ</t>
    </rPh>
    <rPh sb="394" eb="396">
      <t>セイビ</t>
    </rPh>
    <rPh sb="396" eb="398">
      <t>トジョウ</t>
    </rPh>
    <rPh sb="406" eb="407">
      <t>ヒク</t>
    </rPh>
    <rPh sb="408" eb="410">
      <t>スイジュン</t>
    </rPh>
    <rPh sb="415" eb="417">
      <t>ルイジ</t>
    </rPh>
    <rPh sb="417" eb="419">
      <t>ダンタイ</t>
    </rPh>
    <rPh sb="419" eb="421">
      <t>ヘイキン</t>
    </rPh>
    <rPh sb="421" eb="423">
      <t>テイド</t>
    </rPh>
    <rPh sb="447" eb="449">
      <t>ルイジ</t>
    </rPh>
    <rPh sb="449" eb="451">
      <t>ダンタイ</t>
    </rPh>
    <rPh sb="451" eb="453">
      <t>ヘイキン</t>
    </rPh>
    <rPh sb="453" eb="455">
      <t>テイド</t>
    </rPh>
    <phoneticPr fontId="1"/>
  </si>
  <si>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</si>
  <si>
    <t xml:space="preserve">　持続可能な下水道事業の運営を図るため、Ｈ27年度に策定した経営戦略（岡山市下水道事業経営計画2016）の中で目標数値を定め、ＰＤＣＡサイクルにより経営改善を図ることとしている。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30" eb="32">
      <t>ケイエイ</t>
    </rPh>
    <rPh sb="32" eb="34">
      <t>センリャク</t>
    </rPh>
    <rPh sb="35" eb="38">
      <t>オカヤマシ</t>
    </rPh>
    <rPh sb="38" eb="41">
      <t>ゲスイドウ</t>
    </rPh>
    <rPh sb="41" eb="43">
      <t>ジギョウ</t>
    </rPh>
    <rPh sb="142" eb="144">
      <t>ケイエイ</t>
    </rPh>
    <rPh sb="144" eb="146">
      <t>カイゼン</t>
    </rPh>
    <rPh sb="147" eb="148">
      <t>スス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</si>
</sst>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176704"/>
        <c:axId val="1314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31176704"/>
        <c:axId val="131481984"/>
      </c:lineChart>
      <c:dateAx>
        <c:axId val="131176704"/>
        <c:scaling>
          <c:orientation val="minMax"/>
        </c:scaling>
        <c:delete val="1"/>
        <c:axPos val="b"/>
        <c:numFmt formatCode="ge" sourceLinked="1"/>
        <c:majorTickMark val="none"/>
        <c:minorTickMark val="none"/>
        <c:tickLblPos val="none"/>
        <c:crossAx val="131481984"/>
        <c:crosses val="autoZero"/>
        <c:auto val="1"/>
        <c:lblOffset val="100"/>
        <c:baseTimeUnit val="years"/>
      </c:dateAx>
      <c:valAx>
        <c:axId val="1314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41.06</c:v>
                </c:pt>
                <c:pt idx="1">
                  <c:v>41.22</c:v>
                </c:pt>
                <c:pt idx="2">
                  <c:v>40.369999999999997</c:v>
                </c:pt>
                <c:pt idx="3">
                  <c:v>44.06</c:v>
                </c:pt>
                <c:pt idx="4">
                  <c:v>48.69</c:v>
                </c:pt>
              </c:numCache>
            </c:numRef>
          </c:val>
        </c:ser>
        <c:dLbls>
          <c:showLegendKey val="0"/>
          <c:showVal val="0"/>
          <c:showCatName val="0"/>
          <c:showSerName val="0"/>
          <c:showPercent val="0"/>
          <c:showBubbleSize val="0"/>
        </c:dLbls>
        <c:gapWidth val="150"/>
        <c:axId val="180628864"/>
        <c:axId val="1806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80628864"/>
        <c:axId val="180655616"/>
      </c:lineChart>
      <c:dateAx>
        <c:axId val="180628864"/>
        <c:scaling>
          <c:orientation val="minMax"/>
        </c:scaling>
        <c:delete val="1"/>
        <c:axPos val="b"/>
        <c:numFmt formatCode="ge" sourceLinked="1"/>
        <c:majorTickMark val="none"/>
        <c:minorTickMark val="none"/>
        <c:tickLblPos val="none"/>
        <c:crossAx val="180655616"/>
        <c:crosses val="autoZero"/>
        <c:auto val="1"/>
        <c:lblOffset val="100"/>
        <c:baseTimeUnit val="years"/>
      </c:dateAx>
      <c:valAx>
        <c:axId val="1806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74.900000000000006</c:v>
                </c:pt>
                <c:pt idx="1">
                  <c:v>77.11</c:v>
                </c:pt>
                <c:pt idx="2">
                  <c:v>81.63</c:v>
                </c:pt>
                <c:pt idx="3">
                  <c:v>83.58</c:v>
                </c:pt>
                <c:pt idx="4">
                  <c:v>84.57</c:v>
                </c:pt>
              </c:numCache>
            </c:numRef>
          </c:val>
        </c:ser>
        <c:dLbls>
          <c:showLegendKey val="0"/>
          <c:showVal val="0"/>
          <c:showCatName val="0"/>
          <c:showSerName val="0"/>
          <c:showPercent val="0"/>
          <c:showBubbleSize val="0"/>
        </c:dLbls>
        <c:gapWidth val="150"/>
        <c:axId val="180665344"/>
        <c:axId val="1806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80665344"/>
        <c:axId val="180688000"/>
      </c:lineChart>
      <c:dateAx>
        <c:axId val="180665344"/>
        <c:scaling>
          <c:orientation val="minMax"/>
        </c:scaling>
        <c:delete val="1"/>
        <c:axPos val="b"/>
        <c:numFmt formatCode="ge" sourceLinked="1"/>
        <c:majorTickMark val="none"/>
        <c:minorTickMark val="none"/>
        <c:tickLblPos val="none"/>
        <c:crossAx val="180688000"/>
        <c:crosses val="autoZero"/>
        <c:auto val="1"/>
        <c:lblOffset val="100"/>
        <c:baseTimeUnit val="years"/>
      </c:dateAx>
      <c:valAx>
        <c:axId val="1806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100.07</c:v>
                </c:pt>
                <c:pt idx="1">
                  <c:v>100.13</c:v>
                </c:pt>
                <c:pt idx="2">
                  <c:v>100.06</c:v>
                </c:pt>
                <c:pt idx="3">
                  <c:v>100.02</c:v>
                </c:pt>
                <c:pt idx="4">
                  <c:v>99.97</c:v>
                </c:pt>
              </c:numCache>
            </c:numRef>
          </c:val>
        </c:ser>
        <c:dLbls>
          <c:showLegendKey val="0"/>
          <c:showVal val="0"/>
          <c:showCatName val="0"/>
          <c:showSerName val="0"/>
          <c:showPercent val="0"/>
          <c:showBubbleSize val="0"/>
        </c:dLbls>
        <c:gapWidth val="150"/>
        <c:axId val="180107904"/>
        <c:axId val="1801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96.59</c:v>
                </c:pt>
                <c:pt idx="3">
                  <c:v>101.24</c:v>
                </c:pt>
                <c:pt idx="4">
                  <c:v>100.94</c:v>
                </c:pt>
              </c:numCache>
            </c:numRef>
          </c:val>
          <c:smooth val="0"/>
        </c:ser>
        <c:dLbls>
          <c:showLegendKey val="0"/>
          <c:showVal val="0"/>
          <c:showCatName val="0"/>
          <c:showSerName val="0"/>
          <c:showPercent val="0"/>
          <c:showBubbleSize val="0"/>
        </c:dLbls>
        <c:marker val="1"/>
        <c:smooth val="0"/>
        <c:axId val="180107904"/>
        <c:axId val="180114176"/>
      </c:lineChart>
      <c:dateAx>
        <c:axId val="180107904"/>
        <c:scaling>
          <c:orientation val="minMax"/>
        </c:scaling>
        <c:delete val="1"/>
        <c:axPos val="b"/>
        <c:numFmt formatCode="ge" sourceLinked="1"/>
        <c:majorTickMark val="none"/>
        <c:minorTickMark val="none"/>
        <c:tickLblPos val="none"/>
        <c:crossAx val="180114176"/>
        <c:crosses val="autoZero"/>
        <c:auto val="1"/>
        <c:lblOffset val="100"/>
        <c:baseTimeUnit val="years"/>
      </c:dateAx>
      <c:valAx>
        <c:axId val="1801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2.96</c:v>
                </c:pt>
                <c:pt idx="1">
                  <c:v>4.42</c:v>
                </c:pt>
                <c:pt idx="2">
                  <c:v>5.86</c:v>
                </c:pt>
                <c:pt idx="3">
                  <c:v>13.3</c:v>
                </c:pt>
                <c:pt idx="4">
                  <c:v>15.92</c:v>
                </c:pt>
              </c:numCache>
            </c:numRef>
          </c:val>
        </c:ser>
        <c:dLbls>
          <c:showLegendKey val="0"/>
          <c:showVal val="0"/>
          <c:showCatName val="0"/>
          <c:showSerName val="0"/>
          <c:showPercent val="0"/>
          <c:showBubbleSize val="0"/>
        </c:dLbls>
        <c:gapWidth val="150"/>
        <c:axId val="180123904"/>
        <c:axId val="1801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13.6</c:v>
                </c:pt>
                <c:pt idx="3">
                  <c:v>22.34</c:v>
                </c:pt>
                <c:pt idx="4">
                  <c:v>22.79</c:v>
                </c:pt>
              </c:numCache>
            </c:numRef>
          </c:val>
          <c:smooth val="0"/>
        </c:ser>
        <c:dLbls>
          <c:showLegendKey val="0"/>
          <c:showVal val="0"/>
          <c:showCatName val="0"/>
          <c:showSerName val="0"/>
          <c:showPercent val="0"/>
          <c:showBubbleSize val="0"/>
        </c:dLbls>
        <c:marker val="1"/>
        <c:smooth val="0"/>
        <c:axId val="180123904"/>
        <c:axId val="180142464"/>
      </c:lineChart>
      <c:dateAx>
        <c:axId val="180123904"/>
        <c:scaling>
          <c:orientation val="minMax"/>
        </c:scaling>
        <c:delete val="1"/>
        <c:axPos val="b"/>
        <c:numFmt formatCode="ge" sourceLinked="1"/>
        <c:majorTickMark val="none"/>
        <c:minorTickMark val="none"/>
        <c:tickLblPos val="none"/>
        <c:crossAx val="180142464"/>
        <c:crosses val="autoZero"/>
        <c:auto val="1"/>
        <c:lblOffset val="100"/>
        <c:baseTimeUnit val="years"/>
      </c:dateAx>
      <c:valAx>
        <c:axId val="1801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234112"/>
        <c:axId val="1802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80234112"/>
        <c:axId val="180244480"/>
      </c:lineChart>
      <c:dateAx>
        <c:axId val="180234112"/>
        <c:scaling>
          <c:orientation val="minMax"/>
        </c:scaling>
        <c:delete val="1"/>
        <c:axPos val="b"/>
        <c:numFmt formatCode="ge" sourceLinked="1"/>
        <c:majorTickMark val="none"/>
        <c:minorTickMark val="none"/>
        <c:tickLblPos val="none"/>
        <c:crossAx val="180244480"/>
        <c:crosses val="autoZero"/>
        <c:auto val="1"/>
        <c:lblOffset val="100"/>
        <c:baseTimeUnit val="years"/>
      </c:dateAx>
      <c:valAx>
        <c:axId val="1802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341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266496"/>
        <c:axId val="1802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232.81</c:v>
                </c:pt>
                <c:pt idx="3">
                  <c:v>184.13</c:v>
                </c:pt>
                <c:pt idx="4">
                  <c:v>101.85</c:v>
                </c:pt>
              </c:numCache>
            </c:numRef>
          </c:val>
          <c:smooth val="0"/>
        </c:ser>
        <c:dLbls>
          <c:showLegendKey val="0"/>
          <c:showVal val="0"/>
          <c:showCatName val="0"/>
          <c:showSerName val="0"/>
          <c:showPercent val="0"/>
          <c:showBubbleSize val="0"/>
        </c:dLbls>
        <c:marker val="1"/>
        <c:smooth val="0"/>
        <c:axId val="180266496"/>
        <c:axId val="180268416"/>
      </c:lineChart>
      <c:dateAx>
        <c:axId val="180266496"/>
        <c:scaling>
          <c:orientation val="minMax"/>
        </c:scaling>
        <c:delete val="1"/>
        <c:axPos val="b"/>
        <c:numFmt formatCode="ge" sourceLinked="1"/>
        <c:majorTickMark val="none"/>
        <c:minorTickMark val="none"/>
        <c:tickLblPos val="none"/>
        <c:crossAx val="180268416"/>
        <c:crosses val="autoZero"/>
        <c:auto val="1"/>
        <c:lblOffset val="100"/>
        <c:baseTimeUnit val="years"/>
      </c:dateAx>
      <c:valAx>
        <c:axId val="1802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130.57</c:v>
                </c:pt>
                <c:pt idx="1">
                  <c:v>115.15</c:v>
                </c:pt>
                <c:pt idx="2">
                  <c:v>123.85</c:v>
                </c:pt>
                <c:pt idx="3">
                  <c:v>14.24</c:v>
                </c:pt>
                <c:pt idx="4">
                  <c:v>14.83</c:v>
                </c:pt>
              </c:numCache>
            </c:numRef>
          </c:val>
        </c:ser>
        <c:dLbls>
          <c:showLegendKey val="0"/>
          <c:showVal val="0"/>
          <c:showCatName val="0"/>
          <c:showSerName val="0"/>
          <c:showPercent val="0"/>
          <c:showBubbleSize val="0"/>
        </c:dLbls>
        <c:gapWidth val="150"/>
        <c:axId val="180372608"/>
        <c:axId val="1803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290.19</c:v>
                </c:pt>
                <c:pt idx="3">
                  <c:v>63.22</c:v>
                </c:pt>
                <c:pt idx="4">
                  <c:v>49.07</c:v>
                </c:pt>
              </c:numCache>
            </c:numRef>
          </c:val>
          <c:smooth val="0"/>
        </c:ser>
        <c:dLbls>
          <c:showLegendKey val="0"/>
          <c:showVal val="0"/>
          <c:showCatName val="0"/>
          <c:showSerName val="0"/>
          <c:showPercent val="0"/>
          <c:showBubbleSize val="0"/>
        </c:dLbls>
        <c:marker val="1"/>
        <c:smooth val="0"/>
        <c:axId val="180372608"/>
        <c:axId val="180374528"/>
      </c:lineChart>
      <c:dateAx>
        <c:axId val="180372608"/>
        <c:scaling>
          <c:orientation val="minMax"/>
        </c:scaling>
        <c:delete val="1"/>
        <c:axPos val="b"/>
        <c:numFmt formatCode="ge" sourceLinked="1"/>
        <c:majorTickMark val="none"/>
        <c:minorTickMark val="none"/>
        <c:tickLblPos val="none"/>
        <c:crossAx val="180374528"/>
        <c:crosses val="autoZero"/>
        <c:auto val="1"/>
        <c:lblOffset val="100"/>
        <c:baseTimeUnit val="years"/>
      </c:dateAx>
      <c:valAx>
        <c:axId val="1803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2308.2399999999998</c:v>
                </c:pt>
                <c:pt idx="1">
                  <c:v>2249.16</c:v>
                </c:pt>
                <c:pt idx="2">
                  <c:v>2182.9699999999998</c:v>
                </c:pt>
                <c:pt idx="3">
                  <c:v>2090.15</c:v>
                </c:pt>
                <c:pt idx="4">
                  <c:v>1797.16</c:v>
                </c:pt>
              </c:numCache>
            </c:numRef>
          </c:val>
        </c:ser>
        <c:dLbls>
          <c:showLegendKey val="0"/>
          <c:showVal val="0"/>
          <c:showCatName val="0"/>
          <c:showSerName val="0"/>
          <c:showPercent val="0"/>
          <c:showBubbleSize val="0"/>
        </c:dLbls>
        <c:gapWidth val="150"/>
        <c:axId val="180404992"/>
        <c:axId val="1804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80404992"/>
        <c:axId val="180406912"/>
      </c:lineChart>
      <c:dateAx>
        <c:axId val="180404992"/>
        <c:scaling>
          <c:orientation val="minMax"/>
        </c:scaling>
        <c:delete val="1"/>
        <c:axPos val="b"/>
        <c:numFmt formatCode="ge" sourceLinked="1"/>
        <c:majorTickMark val="none"/>
        <c:minorTickMark val="none"/>
        <c:tickLblPos val="none"/>
        <c:crossAx val="180406912"/>
        <c:crosses val="autoZero"/>
        <c:auto val="1"/>
        <c:lblOffset val="100"/>
        <c:baseTimeUnit val="years"/>
      </c:dateAx>
      <c:valAx>
        <c:axId val="1804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63.9</c:v>
                </c:pt>
                <c:pt idx="1">
                  <c:v>64.56</c:v>
                </c:pt>
                <c:pt idx="2">
                  <c:v>64.650000000000006</c:v>
                </c:pt>
                <c:pt idx="3">
                  <c:v>49.84</c:v>
                </c:pt>
                <c:pt idx="4">
                  <c:v>57.35</c:v>
                </c:pt>
              </c:numCache>
            </c:numRef>
          </c:val>
        </c:ser>
        <c:dLbls>
          <c:showLegendKey val="0"/>
          <c:showVal val="0"/>
          <c:showCatName val="0"/>
          <c:showSerName val="0"/>
          <c:showPercent val="0"/>
          <c:showBubbleSize val="0"/>
        </c:dLbls>
        <c:gapWidth val="150"/>
        <c:axId val="180572544"/>
        <c:axId val="1805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80572544"/>
        <c:axId val="180574464"/>
      </c:lineChart>
      <c:dateAx>
        <c:axId val="180572544"/>
        <c:scaling>
          <c:orientation val="minMax"/>
        </c:scaling>
        <c:delete val="1"/>
        <c:axPos val="b"/>
        <c:numFmt formatCode="ge" sourceLinked="1"/>
        <c:majorTickMark val="none"/>
        <c:minorTickMark val="none"/>
        <c:tickLblPos val="none"/>
        <c:crossAx val="180574464"/>
        <c:crosses val="autoZero"/>
        <c:auto val="1"/>
        <c:lblOffset val="100"/>
        <c:baseTimeUnit val="years"/>
      </c:dateAx>
      <c:valAx>
        <c:axId val="1805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329.54</c:v>
                </c:pt>
                <c:pt idx="1">
                  <c:v>322.20999999999998</c:v>
                </c:pt>
                <c:pt idx="2">
                  <c:v>316.64999999999998</c:v>
                </c:pt>
                <c:pt idx="3">
                  <c:v>407.33</c:v>
                </c:pt>
                <c:pt idx="4">
                  <c:v>370.76</c:v>
                </c:pt>
              </c:numCache>
            </c:numRef>
          </c:val>
        </c:ser>
        <c:dLbls>
          <c:showLegendKey val="0"/>
          <c:showVal val="0"/>
          <c:showCatName val="0"/>
          <c:showSerName val="0"/>
          <c:showPercent val="0"/>
          <c:showBubbleSize val="0"/>
        </c:dLbls>
        <c:gapWidth val="150"/>
        <c:axId val="180617216"/>
        <c:axId val="1806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80617216"/>
        <c:axId val="180619136"/>
      </c:lineChart>
      <c:dateAx>
        <c:axId val="180617216"/>
        <c:scaling>
          <c:orientation val="minMax"/>
        </c:scaling>
        <c:delete val="1"/>
        <c:axPos val="b"/>
        <c:numFmt formatCode="ge" sourceLinked="1"/>
        <c:majorTickMark val="none"/>
        <c:minorTickMark val="none"/>
        <c:tickLblPos val="none"/>
        <c:crossAx val="180619136"/>
        <c:crosses val="autoZero"/>
        <c:auto val="1"/>
        <c:lblOffset val="100"/>
        <c:baseTimeUnit val="years"/>
      </c:dateAx>
      <c:valAx>
        <c:axId val="1806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51" zoomScale="55" zoomScaleNormal="55" workbookViewId="0">
      <selection activeCell="CJ60" sqref="CJ6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岡山県　岡山市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707615</v>
      </c>
      <c r="AM8" s="64"/>
      <c r="AN8" s="64"/>
      <c r="AO8" s="64"/>
      <c r="AP8" s="64"/>
      <c r="AQ8" s="64"/>
      <c r="AR8" s="64"/>
      <c r="AS8" s="64"/>
      <c r="AT8" s="63">
        <f>データ!S6</f>
        <v>789.96</v>
      </c>
      <c r="AU8" s="63"/>
      <c r="AV8" s="63"/>
      <c r="AW8" s="63"/>
      <c r="AX8" s="63"/>
      <c r="AY8" s="63"/>
      <c r="AZ8" s="63"/>
      <c r="BA8" s="63"/>
      <c r="BB8" s="63">
        <f>データ!T6</f>
        <v>895.76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40.6</v>
      </c>
      <c r="J10" s="63"/>
      <c r="K10" s="63"/>
      <c r="L10" s="63"/>
      <c r="M10" s="63"/>
      <c r="N10" s="63"/>
      <c r="O10" s="63"/>
      <c r="P10" s="63">
        <f>データ!O6</f>
        <v>1.08</v>
      </c>
      <c r="Q10" s="63"/>
      <c r="R10" s="63"/>
      <c r="S10" s="63"/>
      <c r="T10" s="63"/>
      <c r="U10" s="63"/>
      <c r="V10" s="63"/>
      <c r="W10" s="63">
        <f>データ!P6</f>
        <v>92.45</v>
      </c>
      <c r="X10" s="63"/>
      <c r="Y10" s="63"/>
      <c r="Z10" s="63"/>
      <c r="AA10" s="63"/>
      <c r="AB10" s="63"/>
      <c r="AC10" s="63"/>
      <c r="AD10" s="64">
        <f>データ!Q6</f>
        <v>2957</v>
      </c>
      <c r="AE10" s="64"/>
      <c r="AF10" s="64"/>
      <c r="AG10" s="64"/>
      <c r="AH10" s="64"/>
      <c r="AI10" s="64"/>
      <c r="AJ10" s="64"/>
      <c r="AK10" s="2"/>
      <c r="AL10" s="64">
        <f>データ!U6</f>
        <v>7649</v>
      </c>
      <c r="AM10" s="64"/>
      <c r="AN10" s="64"/>
      <c r="AO10" s="64"/>
      <c r="AP10" s="64"/>
      <c r="AQ10" s="64"/>
      <c r="AR10" s="64"/>
      <c r="AS10" s="64"/>
      <c r="AT10" s="63">
        <f>データ!V6</f>
        <v>2.82</v>
      </c>
      <c r="AU10" s="63"/>
      <c r="AV10" s="63"/>
      <c r="AW10" s="63"/>
      <c r="AX10" s="63"/>
      <c r="AY10" s="63"/>
      <c r="AZ10" s="63"/>
      <c r="BA10" s="63"/>
      <c r="BB10" s="63">
        <f>データ!W6</f>
        <v>2712.41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108</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331007</v>
      </c>
      <c r="D6" s="31">
        <f t="shared" si="3"/>
        <v>46</v>
      </c>
      <c r="E6" s="31">
        <f t="shared" si="3"/>
        <v>17</v>
      </c>
      <c r="F6" s="31">
        <f t="shared" si="3"/>
        <v>4</v>
      </c>
      <c r="G6" s="31">
        <f t="shared" si="3"/>
        <v>0</v>
      </c>
      <c r="H6" s="31" t="str">
        <f t="shared" si="3"/>
        <v>岡山県　岡山市</v>
      </c>
      <c r="I6" s="31" t="str">
        <f t="shared" si="3"/>
        <v>法適用</v>
      </c>
      <c r="J6" s="31" t="str">
        <f t="shared" si="3"/>
        <v>下水道事業</v>
      </c>
      <c r="K6" s="31" t="str">
        <f t="shared" si="3"/>
        <v>特定環境保全公共下水道</v>
      </c>
      <c r="L6" s="31" t="str">
        <f t="shared" si="3"/>
        <v>D2</v>
      </c>
      <c r="M6" s="32" t="str">
        <f t="shared" si="3"/>
        <v>-</v>
      </c>
      <c r="N6" s="32">
        <f t="shared" si="3"/>
        <v>40.6</v>
      </c>
      <c r="O6" s="32">
        <f t="shared" si="3"/>
        <v>1.08</v>
      </c>
      <c r="P6" s="32">
        <f t="shared" si="3"/>
        <v>92.45</v>
      </c>
      <c r="Q6" s="32">
        <f t="shared" si="3"/>
        <v>2957</v>
      </c>
      <c r="R6" s="32">
        <f t="shared" si="3"/>
        <v>707615</v>
      </c>
      <c r="S6" s="32">
        <f t="shared" si="3"/>
        <v>789.96</v>
      </c>
      <c r="T6" s="32">
        <f t="shared" si="3"/>
        <v>895.76</v>
      </c>
      <c r="U6" s="32">
        <f t="shared" si="3"/>
        <v>7649</v>
      </c>
      <c r="V6" s="32">
        <f t="shared" si="3"/>
        <v>2.82</v>
      </c>
      <c r="W6" s="32">
        <f t="shared" si="3"/>
        <v>2712.41</v>
      </c>
      <c r="X6" s="33">
        <f>IF(X7="",NA(),X7)</f>
        <v>100.07</v>
      </c>
      <c r="Y6" s="33">
        <f t="shared" ref="Y6:AG6" si="4">IF(Y7="",NA(),Y7)</f>
        <v>100.13</v>
      </c>
      <c r="Z6" s="33">
        <f t="shared" si="4"/>
        <v>100.06</v>
      </c>
      <c r="AA6" s="33">
        <f t="shared" si="4"/>
        <v>100.02</v>
      </c>
      <c r="AB6" s="33">
        <f t="shared" si="4"/>
        <v>99.97</v>
      </c>
      <c r="AC6" s="33">
        <f t="shared" si="4"/>
        <v>93.66</v>
      </c>
      <c r="AD6" s="33">
        <f t="shared" si="4"/>
        <v>93.85</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232.81</v>
      </c>
      <c r="AQ6" s="33">
        <f t="shared" si="5"/>
        <v>184.13</v>
      </c>
      <c r="AR6" s="33">
        <f t="shared" si="5"/>
        <v>101.85</v>
      </c>
      <c r="AS6" s="32" t="str">
        <f>IF(AS7="","",IF(AS7="-","【-】","【"&amp;SUBSTITUTE(TEXT(AS7,"#,##0.00"),"-","△")&amp;"】"))</f>
        <v>【98.78】</v>
      </c>
      <c r="AT6" s="33">
        <f>IF(AT7="",NA(),AT7)</f>
        <v>130.57</v>
      </c>
      <c r="AU6" s="33">
        <f t="shared" ref="AU6:BC6" si="6">IF(AU7="",NA(),AU7)</f>
        <v>115.15</v>
      </c>
      <c r="AV6" s="33">
        <f t="shared" si="6"/>
        <v>123.85</v>
      </c>
      <c r="AW6" s="33">
        <f t="shared" si="6"/>
        <v>14.24</v>
      </c>
      <c r="AX6" s="33">
        <f t="shared" si="6"/>
        <v>14.83</v>
      </c>
      <c r="AY6" s="33">
        <f t="shared" si="6"/>
        <v>199.45</v>
      </c>
      <c r="AZ6" s="33">
        <f t="shared" si="6"/>
        <v>209.18</v>
      </c>
      <c r="BA6" s="33">
        <f t="shared" si="6"/>
        <v>290.19</v>
      </c>
      <c r="BB6" s="33">
        <f t="shared" si="6"/>
        <v>63.22</v>
      </c>
      <c r="BC6" s="33">
        <f t="shared" si="6"/>
        <v>49.07</v>
      </c>
      <c r="BD6" s="32" t="str">
        <f>IF(BD7="","",IF(BD7="-","【-】","【"&amp;SUBSTITUTE(TEXT(BD7,"#,##0.00"),"-","△")&amp;"】"))</f>
        <v>【58.70】</v>
      </c>
      <c r="BE6" s="33">
        <f>IF(BE7="",NA(),BE7)</f>
        <v>2308.2399999999998</v>
      </c>
      <c r="BF6" s="33">
        <f t="shared" ref="BF6:BN6" si="7">IF(BF7="",NA(),BF7)</f>
        <v>2249.16</v>
      </c>
      <c r="BG6" s="33">
        <f t="shared" si="7"/>
        <v>2182.9699999999998</v>
      </c>
      <c r="BH6" s="33">
        <f t="shared" si="7"/>
        <v>2090.15</v>
      </c>
      <c r="BI6" s="33">
        <f t="shared" si="7"/>
        <v>1797.16</v>
      </c>
      <c r="BJ6" s="33">
        <f t="shared" si="7"/>
        <v>1835.56</v>
      </c>
      <c r="BK6" s="33">
        <f t="shared" si="7"/>
        <v>1716.82</v>
      </c>
      <c r="BL6" s="33">
        <f t="shared" si="7"/>
        <v>1569.13</v>
      </c>
      <c r="BM6" s="33">
        <f t="shared" si="7"/>
        <v>1436</v>
      </c>
      <c r="BN6" s="33">
        <f t="shared" si="7"/>
        <v>1434.89</v>
      </c>
      <c r="BO6" s="32" t="str">
        <f>IF(BO7="","",IF(BO7="-","【-】","【"&amp;SUBSTITUTE(TEXT(BO7,"#,##0.00"),"-","△")&amp;"】"))</f>
        <v>【1,457.06】</v>
      </c>
      <c r="BP6" s="33">
        <f>IF(BP7="",NA(),BP7)</f>
        <v>63.9</v>
      </c>
      <c r="BQ6" s="33">
        <f t="shared" ref="BQ6:BY6" si="8">IF(BQ7="",NA(),BQ7)</f>
        <v>64.56</v>
      </c>
      <c r="BR6" s="33">
        <f t="shared" si="8"/>
        <v>64.650000000000006</v>
      </c>
      <c r="BS6" s="33">
        <f t="shared" si="8"/>
        <v>49.84</v>
      </c>
      <c r="BT6" s="33">
        <f t="shared" si="8"/>
        <v>57.35</v>
      </c>
      <c r="BU6" s="33">
        <f t="shared" si="8"/>
        <v>52.89</v>
      </c>
      <c r="BV6" s="33">
        <f t="shared" si="8"/>
        <v>51.73</v>
      </c>
      <c r="BW6" s="33">
        <f t="shared" si="8"/>
        <v>64.63</v>
      </c>
      <c r="BX6" s="33">
        <f t="shared" si="8"/>
        <v>66.56</v>
      </c>
      <c r="BY6" s="33">
        <f t="shared" si="8"/>
        <v>66.22</v>
      </c>
      <c r="BZ6" s="32" t="str">
        <f>IF(BZ7="","",IF(BZ7="-","【-】","【"&amp;SUBSTITUTE(TEXT(BZ7,"#,##0.00"),"-","△")&amp;"】"))</f>
        <v>【64.73】</v>
      </c>
      <c r="CA6" s="33">
        <f>IF(CA7="",NA(),CA7)</f>
        <v>329.54</v>
      </c>
      <c r="CB6" s="33">
        <f t="shared" ref="CB6:CJ6" si="9">IF(CB7="",NA(),CB7)</f>
        <v>322.20999999999998</v>
      </c>
      <c r="CC6" s="33">
        <f t="shared" si="9"/>
        <v>316.64999999999998</v>
      </c>
      <c r="CD6" s="33">
        <f t="shared" si="9"/>
        <v>407.33</v>
      </c>
      <c r="CE6" s="33">
        <f t="shared" si="9"/>
        <v>370.76</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41.06</v>
      </c>
      <c r="CM6" s="33">
        <f t="shared" ref="CM6:CU6" si="10">IF(CM7="",NA(),CM7)</f>
        <v>41.22</v>
      </c>
      <c r="CN6" s="33">
        <f t="shared" si="10"/>
        <v>40.369999999999997</v>
      </c>
      <c r="CO6" s="33">
        <f t="shared" si="10"/>
        <v>44.06</v>
      </c>
      <c r="CP6" s="33">
        <f t="shared" si="10"/>
        <v>48.69</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74.900000000000006</v>
      </c>
      <c r="CX6" s="33">
        <f t="shared" ref="CX6:DF6" si="11">IF(CX7="",NA(),CX7)</f>
        <v>77.11</v>
      </c>
      <c r="CY6" s="33">
        <f t="shared" si="11"/>
        <v>81.63</v>
      </c>
      <c r="CZ6" s="33">
        <f t="shared" si="11"/>
        <v>83.58</v>
      </c>
      <c r="DA6" s="33">
        <f t="shared" si="11"/>
        <v>84.57</v>
      </c>
      <c r="DB6" s="33">
        <f t="shared" si="11"/>
        <v>71.62</v>
      </c>
      <c r="DC6" s="33">
        <f t="shared" si="11"/>
        <v>71.239999999999995</v>
      </c>
      <c r="DD6" s="33">
        <f t="shared" si="11"/>
        <v>82.2</v>
      </c>
      <c r="DE6" s="33">
        <f t="shared" si="11"/>
        <v>82.35</v>
      </c>
      <c r="DF6" s="33">
        <f t="shared" si="11"/>
        <v>82.9</v>
      </c>
      <c r="DG6" s="32" t="str">
        <f>IF(DG7="","",IF(DG7="-","【-】","【"&amp;SUBSTITUTE(TEXT(DG7,"#,##0.00"),"-","△")&amp;"】"))</f>
        <v>【81.28】</v>
      </c>
      <c r="DH6" s="33">
        <f>IF(DH7="",NA(),DH7)</f>
        <v>2.96</v>
      </c>
      <c r="DI6" s="33">
        <f t="shared" ref="DI6:DQ6" si="12">IF(DI7="",NA(),DI7)</f>
        <v>4.42</v>
      </c>
      <c r="DJ6" s="33">
        <f t="shared" si="12"/>
        <v>5.86</v>
      </c>
      <c r="DK6" s="33">
        <f t="shared" si="12"/>
        <v>13.3</v>
      </c>
      <c r="DL6" s="33">
        <f t="shared" si="12"/>
        <v>15.92</v>
      </c>
      <c r="DM6" s="33">
        <f t="shared" si="12"/>
        <v>7.58</v>
      </c>
      <c r="DN6" s="33">
        <f t="shared" si="12"/>
        <v>6.5</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7" s="34" customFormat="1">
      <c r="A7" s="26"/>
      <c r="B7" s="35">
        <v>2015</v>
      </c>
      <c r="C7" s="35">
        <v>331007</v>
      </c>
      <c r="D7" s="35">
        <v>46</v>
      </c>
      <c r="E7" s="35">
        <v>17</v>
      </c>
      <c r="F7" s="35">
        <v>4</v>
      </c>
      <c r="G7" s="35">
        <v>0</v>
      </c>
      <c r="H7" s="35" t="s">
        <v>96</v>
      </c>
      <c r="I7" s="35" t="s">
        <v>97</v>
      </c>
      <c r="J7" s="35" t="s">
        <v>98</v>
      </c>
      <c r="K7" s="35" t="s">
        <v>99</v>
      </c>
      <c r="L7" s="35" t="s">
        <v>100</v>
      </c>
      <c r="M7" s="36" t="s">
        <v>101</v>
      </c>
      <c r="N7" s="36">
        <v>40.6</v>
      </c>
      <c r="O7" s="36">
        <v>1.08</v>
      </c>
      <c r="P7" s="36">
        <v>92.45</v>
      </c>
      <c r="Q7" s="36">
        <v>2957</v>
      </c>
      <c r="R7" s="36">
        <v>707615</v>
      </c>
      <c r="S7" s="36">
        <v>789.96</v>
      </c>
      <c r="T7" s="36">
        <v>895.76</v>
      </c>
      <c r="U7" s="36">
        <v>7649</v>
      </c>
      <c r="V7" s="36">
        <v>2.82</v>
      </c>
      <c r="W7" s="36">
        <v>2712.41</v>
      </c>
      <c r="X7" s="36">
        <v>100.07</v>
      </c>
      <c r="Y7" s="36">
        <v>100.13</v>
      </c>
      <c r="Z7" s="36">
        <v>100.06</v>
      </c>
      <c r="AA7" s="36">
        <v>100.02</v>
      </c>
      <c r="AB7" s="36">
        <v>99.97</v>
      </c>
      <c r="AC7" s="36">
        <v>93.66</v>
      </c>
      <c r="AD7" s="36">
        <v>93.85</v>
      </c>
      <c r="AE7" s="36">
        <v>96.59</v>
      </c>
      <c r="AF7" s="36">
        <v>101.24</v>
      </c>
      <c r="AG7" s="36">
        <v>100.94</v>
      </c>
      <c r="AH7" s="36">
        <v>100.36</v>
      </c>
      <c r="AI7" s="36">
        <v>0</v>
      </c>
      <c r="AJ7" s="36">
        <v>0</v>
      </c>
      <c r="AK7" s="36">
        <v>0</v>
      </c>
      <c r="AL7" s="36">
        <v>0</v>
      </c>
      <c r="AM7" s="36">
        <v>0</v>
      </c>
      <c r="AN7" s="36">
        <v>143.69</v>
      </c>
      <c r="AO7" s="36">
        <v>99.89</v>
      </c>
      <c r="AP7" s="36">
        <v>232.81</v>
      </c>
      <c r="AQ7" s="36">
        <v>184.13</v>
      </c>
      <c r="AR7" s="36">
        <v>101.85</v>
      </c>
      <c r="AS7" s="36">
        <v>98.78</v>
      </c>
      <c r="AT7" s="36">
        <v>130.57</v>
      </c>
      <c r="AU7" s="36">
        <v>115.15</v>
      </c>
      <c r="AV7" s="36">
        <v>123.85</v>
      </c>
      <c r="AW7" s="36">
        <v>14.24</v>
      </c>
      <c r="AX7" s="36">
        <v>14.83</v>
      </c>
      <c r="AY7" s="36">
        <v>199.45</v>
      </c>
      <c r="AZ7" s="36">
        <v>209.18</v>
      </c>
      <c r="BA7" s="36">
        <v>290.19</v>
      </c>
      <c r="BB7" s="36">
        <v>63.22</v>
      </c>
      <c r="BC7" s="36">
        <v>49.07</v>
      </c>
      <c r="BD7" s="36">
        <v>58.7</v>
      </c>
      <c r="BE7" s="36">
        <v>2308.2399999999998</v>
      </c>
      <c r="BF7" s="36">
        <v>2249.16</v>
      </c>
      <c r="BG7" s="36">
        <v>2182.9699999999998</v>
      </c>
      <c r="BH7" s="36">
        <v>2090.15</v>
      </c>
      <c r="BI7" s="36">
        <v>1797.16</v>
      </c>
      <c r="BJ7" s="36">
        <v>1835.56</v>
      </c>
      <c r="BK7" s="36">
        <v>1716.82</v>
      </c>
      <c r="BL7" s="36">
        <v>1569.13</v>
      </c>
      <c r="BM7" s="36">
        <v>1436</v>
      </c>
      <c r="BN7" s="36">
        <v>1434.89</v>
      </c>
      <c r="BO7" s="36">
        <v>1457.06</v>
      </c>
      <c r="BP7" s="36">
        <v>63.9</v>
      </c>
      <c r="BQ7" s="36">
        <v>64.56</v>
      </c>
      <c r="BR7" s="36">
        <v>64.650000000000006</v>
      </c>
      <c r="BS7" s="36">
        <v>49.84</v>
      </c>
      <c r="BT7" s="36">
        <v>57.35</v>
      </c>
      <c r="BU7" s="36">
        <v>52.89</v>
      </c>
      <c r="BV7" s="36">
        <v>51.73</v>
      </c>
      <c r="BW7" s="36">
        <v>64.63</v>
      </c>
      <c r="BX7" s="36">
        <v>66.56</v>
      </c>
      <c r="BY7" s="36">
        <v>66.22</v>
      </c>
      <c r="BZ7" s="36">
        <v>64.73</v>
      </c>
      <c r="CA7" s="36">
        <v>329.54</v>
      </c>
      <c r="CB7" s="36">
        <v>322.20999999999998</v>
      </c>
      <c r="CC7" s="36">
        <v>316.64999999999998</v>
      </c>
      <c r="CD7" s="36">
        <v>407.33</v>
      </c>
      <c r="CE7" s="36">
        <v>370.76</v>
      </c>
      <c r="CF7" s="36">
        <v>300.52</v>
      </c>
      <c r="CG7" s="36">
        <v>310.47000000000003</v>
      </c>
      <c r="CH7" s="36">
        <v>245.75</v>
      </c>
      <c r="CI7" s="36">
        <v>244.29</v>
      </c>
      <c r="CJ7" s="36">
        <v>246.72</v>
      </c>
      <c r="CK7" s="36">
        <v>250.25</v>
      </c>
      <c r="CL7" s="36">
        <v>41.06</v>
      </c>
      <c r="CM7" s="36">
        <v>41.22</v>
      </c>
      <c r="CN7" s="36">
        <v>40.369999999999997</v>
      </c>
      <c r="CO7" s="36">
        <v>44.06</v>
      </c>
      <c r="CP7" s="36">
        <v>48.69</v>
      </c>
      <c r="CQ7" s="36">
        <v>36.799999999999997</v>
      </c>
      <c r="CR7" s="36">
        <v>36.67</v>
      </c>
      <c r="CS7" s="36">
        <v>43.65</v>
      </c>
      <c r="CT7" s="36">
        <v>43.58</v>
      </c>
      <c r="CU7" s="36">
        <v>41.35</v>
      </c>
      <c r="CV7" s="36">
        <v>40.31</v>
      </c>
      <c r="CW7" s="36">
        <v>74.900000000000006</v>
      </c>
      <c r="CX7" s="36">
        <v>77.11</v>
      </c>
      <c r="CY7" s="36">
        <v>81.63</v>
      </c>
      <c r="CZ7" s="36">
        <v>83.58</v>
      </c>
      <c r="DA7" s="36">
        <v>84.57</v>
      </c>
      <c r="DB7" s="36">
        <v>71.62</v>
      </c>
      <c r="DC7" s="36">
        <v>71.239999999999995</v>
      </c>
      <c r="DD7" s="36">
        <v>82.2</v>
      </c>
      <c r="DE7" s="36">
        <v>82.35</v>
      </c>
      <c r="DF7" s="36">
        <v>82.9</v>
      </c>
      <c r="DG7" s="36">
        <v>81.28</v>
      </c>
      <c r="DH7" s="36">
        <v>2.96</v>
      </c>
      <c r="DI7" s="36">
        <v>4.42</v>
      </c>
      <c r="DJ7" s="36">
        <v>5.86</v>
      </c>
      <c r="DK7" s="36">
        <v>13.3</v>
      </c>
      <c r="DL7" s="36">
        <v>15.92</v>
      </c>
      <c r="DM7" s="36">
        <v>7.58</v>
      </c>
      <c r="DN7" s="36">
        <v>6.5</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原野＠下水道経営企画課</cp:lastModifiedBy>
  <dcterms:created xsi:type="dcterms:W3CDTF">2017-02-08T02:39:51Z</dcterms:created>
  <dcterms:modified xsi:type="dcterms:W3CDTF">2017-02-14T06:10:09Z</dcterms:modified>
  <cp:category/>
</cp:coreProperties>
</file>