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65" windowWidth="12120" windowHeight="8550" activeTab="8"/>
  </bookViews>
  <sheets>
    <sheet name="表紙" sheetId="1" r:id="rId1"/>
    <sheet name="１ページ" sheetId="2" r:id="rId2"/>
    <sheet name="２ページ" sheetId="3" r:id="rId3"/>
    <sheet name="３ページ" sheetId="4" r:id="rId4"/>
    <sheet name="４ページ" sheetId="5" r:id="rId5"/>
    <sheet name="５ページ" sheetId="6" r:id="rId6"/>
    <sheet name="６ページ" sheetId="7" r:id="rId7"/>
    <sheet name="７ページ" sheetId="8" r:id="rId8"/>
    <sheet name="８ページ" sheetId="9" r:id="rId9"/>
  </sheets>
  <definedNames>
    <definedName name="_xlnm.Print_Area" localSheetId="1">'１ページ'!$A$1:$J$34</definedName>
    <definedName name="_xlnm.Print_Area" localSheetId="2">'２ページ'!$A$1:$J$41</definedName>
    <definedName name="_xlnm.Print_Area" localSheetId="3">'３ページ'!$A$1:$K$25</definedName>
    <definedName name="_xlnm.Print_Area" localSheetId="4">'４ページ'!$A$1:$K$32</definedName>
    <definedName name="_xlnm.Print_Area" localSheetId="5">'５ページ'!$A$1:$H$27</definedName>
    <definedName name="_xlnm.Print_Area" localSheetId="6">'６ページ'!$A$1:$K$26</definedName>
    <definedName name="_xlnm.Print_Area" localSheetId="7">'７ページ'!$A$1:$F$50</definedName>
    <definedName name="_xlnm.Print_Area" localSheetId="8">'８ページ'!$A$1:$H$52</definedName>
    <definedName name="_xlnm.Print_Area" localSheetId="0">'表紙'!$A$1:$J$39</definedName>
  </definedNames>
  <calcPr fullCalcOnLoad="1"/>
</workbook>
</file>

<file path=xl/sharedStrings.xml><?xml version="1.0" encoding="utf-8"?>
<sst xmlns="http://schemas.openxmlformats.org/spreadsheetml/2006/main" count="448" uniqueCount="311">
  <si>
    <t>中央</t>
  </si>
  <si>
    <t>幸町</t>
  </si>
  <si>
    <t>西大寺</t>
  </si>
  <si>
    <t>浦安</t>
  </si>
  <si>
    <t>伊島</t>
  </si>
  <si>
    <t>足守</t>
  </si>
  <si>
    <t>ＢＭ</t>
  </si>
  <si>
    <t>公民館</t>
  </si>
  <si>
    <t>計</t>
  </si>
  <si>
    <t>開館日数</t>
  </si>
  <si>
    <t>個人貸出人数</t>
  </si>
  <si>
    <t>一般</t>
  </si>
  <si>
    <t>児童</t>
  </si>
  <si>
    <t>個人貸出冊数</t>
  </si>
  <si>
    <t>ＡＶ</t>
  </si>
  <si>
    <t>団体貸出</t>
  </si>
  <si>
    <t>貸出冊数</t>
  </si>
  <si>
    <t>２．レファレンス件数（中央図書館のみ）等</t>
  </si>
  <si>
    <t>口頭</t>
  </si>
  <si>
    <t>電話</t>
  </si>
  <si>
    <t>文書</t>
  </si>
  <si>
    <t>３．身体障害者家庭配本の内訳</t>
  </si>
  <si>
    <t>一般書</t>
  </si>
  <si>
    <t>児童書</t>
  </si>
  <si>
    <t>利用人数</t>
  </si>
  <si>
    <t>貸出人数</t>
  </si>
  <si>
    <t>岡南</t>
  </si>
  <si>
    <t>岡西</t>
  </si>
  <si>
    <t>北</t>
  </si>
  <si>
    <t>上南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</si>
  <si>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</si>
  <si>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</si>
  <si>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</si>
  <si>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</si>
  <si>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</si>
  <si>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</si>
  <si>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</si>
  <si>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</si>
  <si>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藤田</t>
  </si>
  <si>
    <t>東</t>
  </si>
  <si>
    <t>南</t>
  </si>
  <si>
    <t>旭東</t>
  </si>
  <si>
    <t>操南</t>
  </si>
  <si>
    <t>山南</t>
  </si>
  <si>
    <t>福浜</t>
  </si>
  <si>
    <t>富山</t>
  </si>
  <si>
    <t>芳田</t>
  </si>
  <si>
    <t>高島</t>
  </si>
  <si>
    <t>光南台</t>
  </si>
  <si>
    <t>御南西</t>
  </si>
  <si>
    <t>ＢＭ</t>
  </si>
  <si>
    <t>ＣＤ</t>
  </si>
  <si>
    <t>６．資料整理状況</t>
  </si>
  <si>
    <t>（１）図書</t>
  </si>
  <si>
    <t>除籍</t>
  </si>
  <si>
    <t>旭</t>
  </si>
  <si>
    <t>　</t>
  </si>
  <si>
    <t xml:space="preserve"> </t>
  </si>
  <si>
    <t>内訳</t>
  </si>
  <si>
    <t>予約受　　付件数</t>
  </si>
  <si>
    <t>ＢＭ駐車場数</t>
  </si>
  <si>
    <t>が含まれる。</t>
  </si>
  <si>
    <t>４．視聴覚資料貸出の内訳（個人貸出）</t>
  </si>
  <si>
    <t>登録者数</t>
  </si>
  <si>
    <t>配本冊数</t>
  </si>
  <si>
    <t>５．公民館図書コーナーの貸出の内訳</t>
  </si>
  <si>
    <t>本年度購入冊数</t>
  </si>
  <si>
    <t>本年度受入冊数</t>
  </si>
  <si>
    <t>本年度末蔵書冊数</t>
  </si>
  <si>
    <t>（２）雑誌・新聞</t>
  </si>
  <si>
    <t>購入タイトル数</t>
  </si>
  <si>
    <t>雑誌</t>
  </si>
  <si>
    <t>新聞</t>
  </si>
  <si>
    <t>（３）視聴覚資料</t>
  </si>
  <si>
    <t>本年度受入点数</t>
  </si>
  <si>
    <t>本年度末所蔵点数</t>
  </si>
  <si>
    <t>７．行事・集会活動</t>
  </si>
  <si>
    <t>　　　　　１．中央図書館</t>
  </si>
  <si>
    <t>おかやまを語る会</t>
  </si>
  <si>
    <t>古文書を読む会</t>
  </si>
  <si>
    <t>名作映画会</t>
  </si>
  <si>
    <t>こども映画会</t>
  </si>
  <si>
    <t>施設利用</t>
  </si>
  <si>
    <t>　　　　　２．幸町図書館</t>
  </si>
  <si>
    <t>映画会</t>
  </si>
  <si>
    <t>おたのしみ会</t>
  </si>
  <si>
    <t>親子工作教室</t>
  </si>
  <si>
    <t>小学校工作クラブ</t>
  </si>
  <si>
    <t>古典を楽しむ会</t>
  </si>
  <si>
    <t>　　　　　３．西大寺図書館</t>
  </si>
  <si>
    <t>　　　　　４．浦安総合公園図書館</t>
  </si>
  <si>
    <t>ﾀｲﾄﾙ数計</t>
  </si>
  <si>
    <t xml:space="preserve"> ＯＣＬ－ＮＥＴアクセス件数（中央図書館）</t>
  </si>
  <si>
    <t xml:space="preserve"> ＣＤ－ＲＯＭ利用人数（幸町図書館）</t>
  </si>
  <si>
    <t>東山</t>
  </si>
  <si>
    <t xml:space="preserve"> </t>
  </si>
  <si>
    <t>他館から借用のうち、中央には朗読テープ</t>
  </si>
  <si>
    <t>ＤＶＤ</t>
  </si>
  <si>
    <t>中央図書館１日平均入館者数</t>
  </si>
  <si>
    <t>人形劇</t>
  </si>
  <si>
    <t>音訳ボランティア上級講座</t>
  </si>
  <si>
    <t>本をたのしむ会</t>
  </si>
  <si>
    <t>古文書入門講座</t>
  </si>
  <si>
    <t>親子おたのしみ会</t>
  </si>
  <si>
    <t>こわいおはなしの会</t>
  </si>
  <si>
    <t>腹話術</t>
  </si>
  <si>
    <t>夏休み子ども科学教室</t>
  </si>
  <si>
    <t>対面朗読</t>
  </si>
  <si>
    <t>　　　　　５．伊島図書館</t>
  </si>
  <si>
    <t>回数</t>
  </si>
  <si>
    <t>参加人数</t>
  </si>
  <si>
    <t>金ようおたのしみ会</t>
  </si>
  <si>
    <t>クリスマス会</t>
  </si>
  <si>
    <t>子どもクリスマス会</t>
  </si>
  <si>
    <t>文章教室</t>
  </si>
  <si>
    <t>中央図書館（２階展示コーナー）　</t>
  </si>
  <si>
    <t>利用・蔵書統計</t>
  </si>
  <si>
    <t>岡山市立図書館</t>
  </si>
  <si>
    <t>中央図書館</t>
  </si>
  <si>
    <t>〒700-0843　</t>
  </si>
  <si>
    <t>岡山市二日市町５６番地</t>
  </si>
  <si>
    <t>幸町図書館</t>
  </si>
  <si>
    <t>〒700-0903　</t>
  </si>
  <si>
    <t>岡山市幸町１０番１６号</t>
  </si>
  <si>
    <t>西大寺図書館</t>
  </si>
  <si>
    <t>〒704-8115　</t>
  </si>
  <si>
    <t>岡山市向州１番１号</t>
  </si>
  <si>
    <t>浦安総合公園図書館</t>
  </si>
  <si>
    <t>〒702-8024　</t>
  </si>
  <si>
    <t>岡山市浦安南町４９３番２号</t>
  </si>
  <si>
    <t>伊島図書館</t>
  </si>
  <si>
    <t>〒700-0016　</t>
  </si>
  <si>
    <t>岡山市伊島町二丁目９番３８号</t>
  </si>
  <si>
    <t>足守図書館</t>
  </si>
  <si>
    <t>〒701-1463</t>
  </si>
  <si>
    <t>岡山市足守７１８番地</t>
  </si>
  <si>
    <t>Ｂ</t>
  </si>
  <si>
    <t>Ｃ</t>
  </si>
  <si>
    <t>Ｄ</t>
  </si>
  <si>
    <t>Ｅ</t>
  </si>
  <si>
    <t>Ｆ</t>
  </si>
  <si>
    <t>蔵書冊数（図書のみ）</t>
  </si>
  <si>
    <t>Ｇ</t>
  </si>
  <si>
    <t>購入図書冊数</t>
  </si>
  <si>
    <t>Ｈ</t>
  </si>
  <si>
    <t>Ｉ</t>
  </si>
  <si>
    <t>Ｊ</t>
  </si>
  <si>
    <t>Ｋ</t>
  </si>
  <si>
    <t>購入図書の平均単価</t>
  </si>
  <si>
    <t>Ｌ</t>
  </si>
  <si>
    <t>職員数</t>
  </si>
  <si>
    <t>Ｍ</t>
  </si>
  <si>
    <t>市民一人当たりの貸出冊数（Ｃ／Ａ）</t>
  </si>
  <si>
    <t>市民一人当たりの図書館費（Ｈ／Ａ）</t>
  </si>
  <si>
    <t>市民一人当たりの資料費（Ｉ／Ａ）</t>
  </si>
  <si>
    <t>貸出登録率（Ｂ／Ａ）</t>
  </si>
  <si>
    <t>蔵書回転率（Ｃ／Ｆ）</t>
  </si>
  <si>
    <t>貸出登録者一人当たりの貸出冊数（Ｃ／Ｂ）</t>
  </si>
  <si>
    <t>職員一人当たりの奉仕人口（Ａ／Ｌ）</t>
  </si>
  <si>
    <t>職員一人当たりの貸出冊数（Ｃ／Ｌ）</t>
  </si>
  <si>
    <t>正規職員一人当たりの貸出冊数（Ｃ／Ｍ）</t>
  </si>
  <si>
    <t>貸出コスト（Ｈ／Ｃ）</t>
  </si>
  <si>
    <t>貸出サービス指標（Ｋ×Ｃ／Ｈ）</t>
  </si>
  <si>
    <t>市民一人当たりの蔵書冊数（Ｆ／Ａ）</t>
  </si>
  <si>
    <t>市民一人当たりの購入図書冊数（Ｇ／Ａ）</t>
  </si>
  <si>
    <t xml:space="preserve">                             TEL(086)223-3373</t>
  </si>
  <si>
    <t xml:space="preserve">                             TEL(086)234-5188</t>
  </si>
  <si>
    <t xml:space="preserve">                             TEL(086)943-2298</t>
  </si>
  <si>
    <t xml:space="preserve">                             TEL(086)265-6141</t>
  </si>
  <si>
    <t xml:space="preserve">                             TEL(086)253-0822</t>
  </si>
  <si>
    <t xml:space="preserve">                             TEL(086)295-1942</t>
  </si>
  <si>
    <t>件数</t>
  </si>
  <si>
    <t>小学生のためのおはなし会</t>
  </si>
  <si>
    <t xml:space="preserve"> ＣＤ－ＲＯＭ利用人数（中央図書館）</t>
  </si>
  <si>
    <t>坪田穣治展</t>
  </si>
  <si>
    <t xml:space="preserve"> </t>
  </si>
  <si>
    <t>子ども読書の日行事</t>
  </si>
  <si>
    <t>子ども映画会</t>
  </si>
  <si>
    <t>講演会</t>
  </si>
  <si>
    <t>子ども読書の日おたのしみ会</t>
  </si>
  <si>
    <t>　　　　中央図書館</t>
  </si>
  <si>
    <t xml:space="preserve"> </t>
  </si>
  <si>
    <t>資料費（予算）（※ＡＶマーク代を含む）</t>
  </si>
  <si>
    <t>春のおはなし会</t>
  </si>
  <si>
    <t>夏のおはなし会</t>
  </si>
  <si>
    <t>善太と三平の会</t>
  </si>
  <si>
    <t>かみしばい</t>
  </si>
  <si>
    <t>おはなしの会</t>
  </si>
  <si>
    <t xml:space="preserve"> </t>
  </si>
  <si>
    <t xml:space="preserve"> </t>
  </si>
  <si>
    <t>かみしばいのじかん</t>
  </si>
  <si>
    <t>えほんのじかん</t>
  </si>
  <si>
    <t>おはなしのじかん</t>
  </si>
  <si>
    <t>かみしばい</t>
  </si>
  <si>
    <t>かみしばいのじかん</t>
  </si>
  <si>
    <t>えほんのじかん</t>
  </si>
  <si>
    <t>おはなしのじかん</t>
  </si>
  <si>
    <t>えほんのじかん</t>
  </si>
  <si>
    <t>インターネット</t>
  </si>
  <si>
    <t>平成１７年度</t>
  </si>
  <si>
    <t>御津図書館</t>
  </si>
  <si>
    <t>灘崎町図書館</t>
  </si>
  <si>
    <t>岡山市御津宇垣１６２９番地</t>
  </si>
  <si>
    <t xml:space="preserve">                             TEL(0867)24-1712</t>
  </si>
  <si>
    <t>〒709-2121　</t>
  </si>
  <si>
    <t>〒709-1215　</t>
  </si>
  <si>
    <t>岡山市灘崎町片岡１８６番地</t>
  </si>
  <si>
    <t>御津</t>
  </si>
  <si>
    <t>灘崎</t>
  </si>
  <si>
    <t>相互貸借</t>
  </si>
  <si>
    <t xml:space="preserve"> インターネット端末利用人数（中央図書館）</t>
  </si>
  <si>
    <t xml:space="preserve"> インターネット端末利用人数（御津図書館）</t>
  </si>
  <si>
    <t xml:space="preserve">                             TEL(08636)2-5277</t>
  </si>
  <si>
    <t>ＢＭ</t>
  </si>
  <si>
    <t>平山郁夫　吉備路を描く</t>
  </si>
  <si>
    <t>４月１日（金）～５月２９日（日）</t>
  </si>
  <si>
    <t>終戦６０周年記念事業</t>
  </si>
  <si>
    <t>６月１日（水）～７月６日（水）</t>
  </si>
  <si>
    <t>野鳥写真展（前期・後期）</t>
  </si>
  <si>
    <t>７月７日（木）～８月３１日（水）</t>
  </si>
  <si>
    <t>郷土が生んだ名横綱　常ノ花展</t>
  </si>
  <si>
    <t>９月８日（木）～１０月１６日（日）</t>
  </si>
  <si>
    <t>文字・活字文化のいろいろ</t>
  </si>
  <si>
    <t>１１月１日（火）～１１月３０日（水）</t>
  </si>
  <si>
    <t>「エンマ先生」遺作展</t>
  </si>
  <si>
    <t>１２月２日（金）～１２月２８日（水）</t>
  </si>
  <si>
    <t>歌留多・双六展</t>
  </si>
  <si>
    <t>１月５日（木）～１月３１日（火）</t>
  </si>
  <si>
    <t>２月３日（金）～３月７日（火）</t>
  </si>
  <si>
    <t>岡山市立中央図書館所蔵絵画名品展</t>
  </si>
  <si>
    <t>３月１５日（水）～４月１６日（日）</t>
  </si>
  <si>
    <t>足守</t>
  </si>
  <si>
    <t>カセット</t>
  </si>
  <si>
    <t>ビデオ</t>
  </si>
  <si>
    <t>語学ＣＤ</t>
  </si>
  <si>
    <t>ハンディキャップ</t>
  </si>
  <si>
    <t>平成１７年度　実績指数</t>
  </si>
  <si>
    <t>大元</t>
  </si>
  <si>
    <t>他館への貸出</t>
  </si>
  <si>
    <t>（参考：外国人登録を含む人口）</t>
  </si>
  <si>
    <t>メール</t>
  </si>
  <si>
    <r>
      <t>個人</t>
    </r>
    <r>
      <rPr>
        <sz val="11"/>
        <rFont val="ＭＳ Ｐゴシック"/>
        <family val="3"/>
      </rPr>
      <t>109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団体</t>
    </r>
    <r>
      <rPr>
        <sz val="11"/>
        <rFont val="ＭＳ Ｐゴシック"/>
        <family val="3"/>
      </rPr>
      <t>13  公民館28  身障者7   計157</t>
    </r>
  </si>
  <si>
    <t>御津と灘崎町はコンピュータシステムが別、足守と公民館はコンピュータ化されいないため、登録者については他館との重複が予想される。</t>
  </si>
  <si>
    <t>御津、灘崎町については１７年度の利用団体数は不明</t>
  </si>
  <si>
    <t>ぶっくブックＢｏｏｋ</t>
  </si>
  <si>
    <t>冬のおはなし会</t>
  </si>
  <si>
    <t>音訳ボランティア初級講座</t>
  </si>
  <si>
    <t>クリスマスおたのしみ会</t>
  </si>
  <si>
    <t>おはなしのじかん</t>
  </si>
  <si>
    <t>夏休みおたのしみ会</t>
  </si>
  <si>
    <t>新春おたのしみ会</t>
  </si>
  <si>
    <t>　　　　　７．御津図書館</t>
  </si>
  <si>
    <t>おはなし会</t>
  </si>
  <si>
    <t>子ども読書の日おはなし会</t>
  </si>
  <si>
    <t>読み聞かせ、紙ひこうき作り等</t>
  </si>
  <si>
    <t>ケント先生と一緒</t>
  </si>
  <si>
    <t>えいごであそぼう！</t>
  </si>
  <si>
    <t>万葉集を楽しむ</t>
  </si>
  <si>
    <t>本の交換会</t>
  </si>
  <si>
    <t>　　　　　８．灘崎町図書館</t>
  </si>
  <si>
    <t>おはなしのへや</t>
  </si>
  <si>
    <t>おはなしひろば</t>
  </si>
  <si>
    <t>　あの戦争とわたしたち－岡山空襲展－</t>
  </si>
  <si>
    <t>人数</t>
  </si>
  <si>
    <t>マイクロフイルム利用人数（中央図書館）</t>
  </si>
  <si>
    <t>平成１７年５月１日現在</t>
  </si>
  <si>
    <t>（各館内訳：中央33、幸町15、西大寺3、浦安3、伊島2、御津2、灘崎町3 ）</t>
  </si>
  <si>
    <t>Ａ</t>
  </si>
  <si>
    <t>新規登録者数</t>
  </si>
  <si>
    <t>継続登録者とは１６年度以前に登録した利用者で１７年度に１度でも図書館を利用した利用者数。ただし、御津と灘崎町の継続登録者数は１７年度に新規登録をした利用者を除き、システムに登録されているすべての利用者数</t>
  </si>
  <si>
    <t>(1)</t>
  </si>
  <si>
    <t>個人登録者数(2)</t>
  </si>
  <si>
    <t>(2)</t>
  </si>
  <si>
    <t>継続登録者数(3)</t>
  </si>
  <si>
    <t>(3)</t>
  </si>
  <si>
    <t>利用団体(4)</t>
  </si>
  <si>
    <t>(4)</t>
  </si>
  <si>
    <t>人口（住民基本台帳による ）平成１８年３月３１日現在</t>
  </si>
  <si>
    <t>１．貸出（個人貸出人数・冊数・新規登録者数・予約受付件数・団体貸出・相互貸借（他館からの借用））</t>
  </si>
  <si>
    <t>※ＢＭには身障者家庭配本分を含む。</t>
  </si>
  <si>
    <t>※個人貸出人数の児童は０歳～１２歳、一般は１３歳以上、ただし御津は児童０歳から１１歳、一般は１２歳以上</t>
  </si>
  <si>
    <t>足守図書館配本冊数13,155冊（一般書7,505冊　児童書5,650冊）</t>
  </si>
  <si>
    <t>ＣＤ</t>
  </si>
  <si>
    <t>ビデオ</t>
  </si>
  <si>
    <t>ＤＶＤ</t>
  </si>
  <si>
    <t>ぐるぐる絵本をつくろう</t>
  </si>
  <si>
    <t>つくってあそぼう（夏休み工作教室）</t>
  </si>
  <si>
    <t>１２日間</t>
  </si>
  <si>
    <t>ブックスタート</t>
  </si>
  <si>
    <t>８．展示</t>
  </si>
  <si>
    <t>９．視察・見学</t>
  </si>
  <si>
    <t>リサイクル市</t>
  </si>
  <si>
    <t>図書館費（１７年度当初予算）</t>
  </si>
  <si>
    <t>資料費（１７年度当初予算）（※ＡＶマーク代を除く）</t>
  </si>
  <si>
    <t>図書費（１７年度当初予算）</t>
  </si>
  <si>
    <t>個人貸出冊数</t>
  </si>
  <si>
    <t>個人貸出冊数（ＡＶを除く）</t>
  </si>
  <si>
    <t>個人貸出冊数（公民館を除く、ＡＶは含む）</t>
  </si>
  <si>
    <t>個人貸出登録者数（足守、御津、灘崎町および公民館の重複分を含む）</t>
  </si>
  <si>
    <t>正規職員数　平成１７年５月１日現在　</t>
  </si>
  <si>
    <t>＊資料付属のＣＤ，ＣＤ－ＲＯＭ，ＤＶＤ等</t>
  </si>
  <si>
    <t>他にマイクロフィルム　中央</t>
  </si>
  <si>
    <t>※他施設勤務及び視聴覚ライブラリー勤務を主とする職員は除く</t>
  </si>
  <si>
    <t>（職員内訳：正規38（内司書30）、嘱託司書11、嘱託5、臨時6、パート1）</t>
  </si>
  <si>
    <t>平成１８年６月１日修正</t>
  </si>
  <si>
    <t>ＣＤ－
ＲＯＭ</t>
  </si>
  <si>
    <t>レーザー
ディスク</t>
  </si>
  <si>
    <t>他
ＡＶ資料</t>
  </si>
  <si>
    <t>レーザー
ディスク</t>
  </si>
  <si>
    <t>ハンディ
キャップ</t>
  </si>
  <si>
    <t>他ＡＶ
資料＊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</si>
</sst>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件&quot;"/>
    <numFmt numFmtId="178" formatCode="#,##0&quot;点&quot;"/>
    <numFmt numFmtId="179" formatCode="#,##0&quot;巻&quot;"/>
    <numFmt numFmtId="180" formatCode="&quot;*&quot;#,##0"/>
    <numFmt numFmtId="181" formatCode="#,##0\ｹ\ｰ\ｽ"/>
    <numFmt numFmtId="182" formatCode="&quot;（&quot;#,##0&quot;）&quot;"/>
    <numFmt numFmtId="183" formatCode="&quot;（&quot;#,##0&quot;点&quot;&quot;）&quot;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_);[Red]\(0\)"/>
    <numFmt numFmtId="189" formatCode="#,##0&quot;回&quot;"/>
    <numFmt numFmtId="190" formatCode="#,##0&quot;冊&quot;"/>
    <numFmt numFmtId="191" formatCode="#,##0&quot;円&quot;"/>
    <numFmt numFmtId="192" formatCode="#,##0.#&quot;冊&quot;"/>
    <numFmt numFmtId="193" formatCode="0.0%"/>
    <numFmt numFmtId="194" formatCode="#,##0.0&quot;回&quot;"/>
    <numFmt numFmtId="195" formatCode="#,##0.0&quot;倍&quot;"/>
    <numFmt numFmtId="196" formatCode="0.0_);[Red]\(0.0\)"/>
    <numFmt numFmtId="197" formatCode="#,##0&quot;(1)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double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ouble"/>
      <right style="dashed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ashed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double"/>
      <right style="dashed"/>
      <top style="thin"/>
      <bottom style="thin"/>
    </border>
    <border>
      <left style="thin"/>
      <right style="dashed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double"/>
      <top style="thin"/>
      <bottom style="thin"/>
    </border>
    <border>
      <left style="dashed"/>
      <right style="double"/>
      <top style="thin"/>
      <bottom style="double"/>
    </border>
    <border>
      <left style="dashed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ashed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ashed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ashed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center"/>
    </xf>
    <xf numFmtId="38" fontId="0" fillId="0" borderId="1" xfId="17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1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4" xfId="17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8" xfId="17" applyBorder="1" applyAlignment="1">
      <alignment horizontal="distributed" vertical="center"/>
    </xf>
    <xf numFmtId="38" fontId="0" fillId="0" borderId="2" xfId="17" applyBorder="1" applyAlignment="1">
      <alignment horizontal="distributed" vertical="center"/>
    </xf>
    <xf numFmtId="38" fontId="0" fillId="0" borderId="5" xfId="17" applyBorder="1" applyAlignment="1">
      <alignment horizontal="distributed" vertical="center"/>
    </xf>
    <xf numFmtId="38" fontId="0" fillId="0" borderId="10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9" xfId="17" applyBorder="1" applyAlignment="1">
      <alignment horizontal="distributed"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1" xfId="17" applyBorder="1" applyAlignment="1">
      <alignment horizontal="distributed" vertical="center"/>
    </xf>
    <xf numFmtId="38" fontId="0" fillId="0" borderId="15" xfId="17" applyBorder="1" applyAlignment="1">
      <alignment vertical="center"/>
    </xf>
    <xf numFmtId="38" fontId="0" fillId="0" borderId="16" xfId="17" applyBorder="1" applyAlignment="1">
      <alignment vertical="center"/>
    </xf>
    <xf numFmtId="38" fontId="0" fillId="0" borderId="6" xfId="17" applyBorder="1" applyAlignment="1">
      <alignment horizontal="distributed" vertical="center"/>
    </xf>
    <xf numFmtId="38" fontId="0" fillId="0" borderId="10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17" xfId="17" applyBorder="1" applyAlignment="1">
      <alignment horizontal="distributed" vertical="center"/>
    </xf>
    <xf numFmtId="38" fontId="0" fillId="0" borderId="17" xfId="17" applyBorder="1" applyAlignment="1">
      <alignment vertical="center"/>
    </xf>
    <xf numFmtId="38" fontId="0" fillId="0" borderId="18" xfId="17" applyBorder="1" applyAlignment="1">
      <alignment horizontal="distributed" vertical="center"/>
    </xf>
    <xf numFmtId="38" fontId="0" fillId="0" borderId="18" xfId="17" applyBorder="1" applyAlignment="1">
      <alignment vertical="center"/>
    </xf>
    <xf numFmtId="38" fontId="0" fillId="0" borderId="19" xfId="17" applyBorder="1" applyAlignment="1">
      <alignment vertical="center"/>
    </xf>
    <xf numFmtId="38" fontId="0" fillId="0" borderId="20" xfId="17" applyBorder="1" applyAlignment="1">
      <alignment horizontal="center" vertical="center"/>
    </xf>
    <xf numFmtId="38" fontId="0" fillId="0" borderId="21" xfId="17" applyBorder="1" applyAlignment="1">
      <alignment vertical="center"/>
    </xf>
    <xf numFmtId="38" fontId="0" fillId="0" borderId="22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23" xfId="17" applyBorder="1" applyAlignment="1">
      <alignment horizontal="center" vertical="center"/>
    </xf>
    <xf numFmtId="38" fontId="0" fillId="0" borderId="24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0" borderId="25" xfId="17" applyBorder="1" applyAlignment="1">
      <alignment horizontal="center" vertical="center"/>
    </xf>
    <xf numFmtId="38" fontId="0" fillId="0" borderId="26" xfId="17" applyBorder="1" applyAlignment="1">
      <alignment horizontal="center" vertical="center"/>
    </xf>
    <xf numFmtId="38" fontId="0" fillId="0" borderId="27" xfId="17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0" xfId="17" applyFont="1" applyAlignment="1">
      <alignment/>
    </xf>
    <xf numFmtId="38" fontId="0" fillId="0" borderId="29" xfId="17" applyBorder="1" applyAlignment="1">
      <alignment vertical="center"/>
    </xf>
    <xf numFmtId="38" fontId="0" fillId="0" borderId="30" xfId="17" applyBorder="1" applyAlignment="1">
      <alignment vertical="center"/>
    </xf>
    <xf numFmtId="38" fontId="0" fillId="0" borderId="31" xfId="17" applyBorder="1" applyAlignment="1">
      <alignment vertical="center"/>
    </xf>
    <xf numFmtId="38" fontId="0" fillId="0" borderId="32" xfId="17" applyBorder="1" applyAlignment="1">
      <alignment vertical="center"/>
    </xf>
    <xf numFmtId="38" fontId="0" fillId="0" borderId="33" xfId="17" applyBorder="1" applyAlignment="1">
      <alignment vertical="center"/>
    </xf>
    <xf numFmtId="38" fontId="0" fillId="0" borderId="34" xfId="17" applyBorder="1" applyAlignment="1">
      <alignment vertical="center"/>
    </xf>
    <xf numFmtId="38" fontId="0" fillId="0" borderId="26" xfId="17" applyBorder="1" applyAlignment="1">
      <alignment vertical="center"/>
    </xf>
    <xf numFmtId="38" fontId="0" fillId="0" borderId="35" xfId="17" applyBorder="1" applyAlignment="1">
      <alignment vertical="center"/>
    </xf>
    <xf numFmtId="38" fontId="0" fillId="0" borderId="36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37" xfId="17" applyBorder="1" applyAlignment="1">
      <alignment vertical="center"/>
    </xf>
    <xf numFmtId="38" fontId="0" fillId="0" borderId="0" xfId="17" applyAlignment="1">
      <alignment horizontal="right" vertical="center"/>
    </xf>
    <xf numFmtId="179" fontId="0" fillId="0" borderId="0" xfId="17" applyNumberFormat="1" applyFont="1" applyAlignment="1">
      <alignment vertical="center"/>
    </xf>
    <xf numFmtId="38" fontId="0" fillId="0" borderId="38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0" xfId="17" applyFont="1" applyAlignment="1">
      <alignment/>
    </xf>
    <xf numFmtId="38" fontId="0" fillId="0" borderId="0" xfId="17" applyBorder="1" applyAlignment="1">
      <alignment vertical="center"/>
    </xf>
    <xf numFmtId="38" fontId="0" fillId="0" borderId="34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38" fontId="0" fillId="0" borderId="0" xfId="17" applyBorder="1" applyAlignment="1">
      <alignment horizontal="distributed" vertical="center"/>
    </xf>
    <xf numFmtId="38" fontId="0" fillId="0" borderId="0" xfId="17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40" xfId="17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8" fontId="0" fillId="0" borderId="12" xfId="17" applyFont="1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41" xfId="17" applyBorder="1" applyAlignment="1">
      <alignment vertical="center"/>
    </xf>
    <xf numFmtId="180" fontId="0" fillId="0" borderId="0" xfId="17" applyNumberFormat="1" applyFont="1" applyAlignment="1">
      <alignment/>
    </xf>
    <xf numFmtId="184" fontId="0" fillId="0" borderId="0" xfId="17" applyNumberFormat="1" applyFont="1" applyAlignment="1">
      <alignment/>
    </xf>
    <xf numFmtId="184" fontId="0" fillId="0" borderId="0" xfId="17" applyNumberFormat="1" applyAlignment="1">
      <alignment/>
    </xf>
    <xf numFmtId="184" fontId="0" fillId="0" borderId="0" xfId="0" applyNumberFormat="1" applyAlignment="1">
      <alignment/>
    </xf>
    <xf numFmtId="184" fontId="0" fillId="0" borderId="4" xfId="17" applyNumberFormat="1" applyBorder="1" applyAlignment="1">
      <alignment horizontal="center" vertical="center"/>
    </xf>
    <xf numFmtId="184" fontId="0" fillId="0" borderId="6" xfId="17" applyNumberFormat="1" applyBorder="1" applyAlignment="1">
      <alignment horizontal="center" vertical="center"/>
    </xf>
    <xf numFmtId="184" fontId="0" fillId="0" borderId="26" xfId="17" applyNumberFormat="1" applyBorder="1" applyAlignment="1">
      <alignment horizontal="center" vertical="center"/>
    </xf>
    <xf numFmtId="184" fontId="0" fillId="0" borderId="5" xfId="17" applyNumberFormat="1" applyBorder="1" applyAlignment="1">
      <alignment horizontal="center" vertical="center"/>
    </xf>
    <xf numFmtId="184" fontId="0" fillId="0" borderId="8" xfId="17" applyNumberFormat="1" applyBorder="1" applyAlignment="1">
      <alignment horizontal="distributed" vertical="center"/>
    </xf>
    <xf numFmtId="184" fontId="0" fillId="0" borderId="9" xfId="17" applyNumberFormat="1" applyBorder="1" applyAlignment="1">
      <alignment horizontal="right" vertical="center"/>
    </xf>
    <xf numFmtId="184" fontId="0" fillId="0" borderId="31" xfId="17" applyNumberFormat="1" applyBorder="1" applyAlignment="1">
      <alignment horizontal="right" vertical="center"/>
    </xf>
    <xf numFmtId="184" fontId="0" fillId="0" borderId="42" xfId="0" applyNumberFormat="1" applyBorder="1" applyAlignment="1">
      <alignment horizontal="right" vertical="center"/>
    </xf>
    <xf numFmtId="184" fontId="0" fillId="0" borderId="2" xfId="17" applyNumberFormat="1" applyBorder="1" applyAlignment="1">
      <alignment horizontal="distributed" vertical="center"/>
    </xf>
    <xf numFmtId="184" fontId="0" fillId="0" borderId="43" xfId="0" applyNumberFormat="1" applyBorder="1" applyAlignment="1">
      <alignment horizontal="right" vertical="center"/>
    </xf>
    <xf numFmtId="184" fontId="0" fillId="0" borderId="44" xfId="0" applyNumberFormat="1" applyBorder="1" applyAlignment="1">
      <alignment horizontal="right" vertical="center"/>
    </xf>
    <xf numFmtId="184" fontId="0" fillId="0" borderId="36" xfId="17" applyNumberFormat="1" applyBorder="1" applyAlignment="1">
      <alignment horizontal="right" vertical="center"/>
    </xf>
    <xf numFmtId="184" fontId="0" fillId="0" borderId="45" xfId="17" applyNumberFormat="1" applyBorder="1" applyAlignment="1">
      <alignment horizontal="right" vertical="center"/>
    </xf>
    <xf numFmtId="184" fontId="0" fillId="0" borderId="46" xfId="17" applyNumberFormat="1" applyBorder="1" applyAlignment="1">
      <alignment horizontal="right" vertical="center"/>
    </xf>
    <xf numFmtId="38" fontId="0" fillId="0" borderId="8" xfId="17" applyFont="1" applyBorder="1" applyAlignment="1">
      <alignment horizontal="distributed" vertical="center"/>
    </xf>
    <xf numFmtId="184" fontId="0" fillId="0" borderId="20" xfId="17" applyNumberFormat="1" applyBorder="1" applyAlignment="1">
      <alignment horizontal="center" vertical="center"/>
    </xf>
    <xf numFmtId="38" fontId="0" fillId="0" borderId="25" xfId="17" applyBorder="1" applyAlignment="1">
      <alignment vertical="center"/>
    </xf>
    <xf numFmtId="38" fontId="0" fillId="0" borderId="47" xfId="17" applyBorder="1" applyAlignment="1">
      <alignment vertical="center"/>
    </xf>
    <xf numFmtId="38" fontId="0" fillId="0" borderId="48" xfId="17" applyBorder="1" applyAlignment="1">
      <alignment vertical="center"/>
    </xf>
    <xf numFmtId="38" fontId="0" fillId="0" borderId="49" xfId="17" applyFont="1" applyBorder="1" applyAlignment="1">
      <alignment horizontal="distributed" vertical="center"/>
    </xf>
    <xf numFmtId="38" fontId="0" fillId="0" borderId="20" xfId="17" applyFont="1" applyBorder="1" applyAlignment="1">
      <alignment vertical="center"/>
    </xf>
    <xf numFmtId="38" fontId="0" fillId="0" borderId="0" xfId="17" applyFont="1" applyBorder="1" applyAlignment="1">
      <alignment horizontal="distributed" vertical="center"/>
    </xf>
    <xf numFmtId="38" fontId="0" fillId="0" borderId="50" xfId="17" applyBorder="1" applyAlignment="1">
      <alignment vertical="center"/>
    </xf>
    <xf numFmtId="38" fontId="0" fillId="0" borderId="46" xfId="17" applyBorder="1" applyAlignment="1">
      <alignment vertical="center"/>
    </xf>
    <xf numFmtId="184" fontId="0" fillId="0" borderId="40" xfId="17" applyNumberFormat="1" applyBorder="1" applyAlignment="1">
      <alignment horizontal="right" vertical="center"/>
    </xf>
    <xf numFmtId="38" fontId="0" fillId="0" borderId="4" xfId="17" applyFont="1" applyBorder="1" applyAlignment="1">
      <alignment horizontal="center" vertical="center"/>
    </xf>
    <xf numFmtId="38" fontId="0" fillId="0" borderId="8" xfId="17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0" fontId="2" fillId="0" borderId="0" xfId="0" applyFont="1" applyAlignment="1">
      <alignment horizontal="center"/>
    </xf>
    <xf numFmtId="38" fontId="0" fillId="0" borderId="2" xfId="17" applyFont="1" applyBorder="1" applyAlignment="1">
      <alignment vertical="center"/>
    </xf>
    <xf numFmtId="184" fontId="0" fillId="0" borderId="13" xfId="17" applyNumberFormat="1" applyBorder="1" applyAlignment="1">
      <alignment horizontal="right" vertical="center"/>
    </xf>
    <xf numFmtId="184" fontId="0" fillId="0" borderId="51" xfId="17" applyNumberFormat="1" applyBorder="1" applyAlignment="1">
      <alignment horizontal="right" vertical="center"/>
    </xf>
    <xf numFmtId="184" fontId="0" fillId="0" borderId="52" xfId="17" applyNumberFormat="1" applyBorder="1" applyAlignment="1">
      <alignment horizontal="right" vertical="center"/>
    </xf>
    <xf numFmtId="184" fontId="0" fillId="0" borderId="53" xfId="0" applyNumberFormat="1" applyBorder="1" applyAlignment="1">
      <alignment horizontal="right" vertical="center"/>
    </xf>
    <xf numFmtId="184" fontId="0" fillId="0" borderId="29" xfId="17" applyNumberFormat="1" applyBorder="1" applyAlignment="1">
      <alignment horizontal="distributed" vertical="center"/>
    </xf>
    <xf numFmtId="184" fontId="0" fillId="0" borderId="49" xfId="17" applyNumberFormat="1" applyBorder="1" applyAlignment="1">
      <alignment horizontal="distributed" vertical="center"/>
    </xf>
    <xf numFmtId="184" fontId="0" fillId="0" borderId="5" xfId="17" applyNumberFormat="1" applyFont="1" applyBorder="1" applyAlignment="1">
      <alignment horizontal="distributed" vertical="center"/>
    </xf>
    <xf numFmtId="184" fontId="0" fillId="0" borderId="54" xfId="17" applyNumberFormat="1" applyBorder="1" applyAlignment="1">
      <alignment horizontal="right" vertical="center"/>
    </xf>
    <xf numFmtId="176" fontId="0" fillId="0" borderId="0" xfId="17" applyNumberFormat="1" applyFont="1" applyAlignment="1">
      <alignment/>
    </xf>
    <xf numFmtId="184" fontId="0" fillId="0" borderId="2" xfId="17" applyNumberFormat="1" applyFill="1" applyBorder="1" applyAlignment="1">
      <alignment horizontal="distributed" vertical="center"/>
    </xf>
    <xf numFmtId="188" fontId="0" fillId="0" borderId="53" xfId="17" applyNumberFormat="1" applyBorder="1" applyAlignment="1">
      <alignment vertical="center"/>
    </xf>
    <xf numFmtId="18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distributed"/>
    </xf>
    <xf numFmtId="0" fontId="0" fillId="0" borderId="0" xfId="0" applyAlignment="1">
      <alignment horizontal="left"/>
    </xf>
    <xf numFmtId="0" fontId="0" fillId="0" borderId="0" xfId="0" applyAlignment="1">
      <alignment horizontal="distributed"/>
    </xf>
    <xf numFmtId="176" fontId="0" fillId="0" borderId="0" xfId="17" applyNumberFormat="1" applyAlignment="1">
      <alignment/>
    </xf>
    <xf numFmtId="190" fontId="0" fillId="0" borderId="0" xfId="17" applyNumberFormat="1" applyAlignment="1">
      <alignment/>
    </xf>
    <xf numFmtId="191" fontId="0" fillId="0" borderId="0" xfId="17" applyNumberFormat="1" applyAlignment="1">
      <alignment/>
    </xf>
    <xf numFmtId="0" fontId="0" fillId="0" borderId="0" xfId="0" applyAlignment="1">
      <alignment vertical="top"/>
    </xf>
    <xf numFmtId="38" fontId="0" fillId="0" borderId="0" xfId="17" applyAlignment="1">
      <alignment vertical="top"/>
    </xf>
    <xf numFmtId="192" fontId="0" fillId="0" borderId="0" xfId="17" applyNumberFormat="1" applyAlignment="1">
      <alignment/>
    </xf>
    <xf numFmtId="193" fontId="0" fillId="0" borderId="0" xfId="17" applyNumberFormat="1" applyAlignment="1">
      <alignment/>
    </xf>
    <xf numFmtId="194" fontId="0" fillId="0" borderId="0" xfId="17" applyNumberFormat="1" applyAlignment="1">
      <alignment/>
    </xf>
    <xf numFmtId="195" fontId="0" fillId="0" borderId="0" xfId="17" applyNumberFormat="1" applyAlignment="1">
      <alignment/>
    </xf>
    <xf numFmtId="184" fontId="0" fillId="0" borderId="55" xfId="17" applyNumberFormat="1" applyBorder="1" applyAlignment="1">
      <alignment horizontal="right" vertical="center"/>
    </xf>
    <xf numFmtId="38" fontId="0" fillId="0" borderId="29" xfId="17" applyBorder="1" applyAlignment="1">
      <alignment horizontal="distributed" vertical="center"/>
    </xf>
    <xf numFmtId="38" fontId="0" fillId="0" borderId="45" xfId="17" applyBorder="1" applyAlignment="1">
      <alignment vertical="center"/>
    </xf>
    <xf numFmtId="38" fontId="0" fillId="0" borderId="56" xfId="17" applyBorder="1" applyAlignment="1">
      <alignment vertical="center"/>
    </xf>
    <xf numFmtId="38" fontId="0" fillId="0" borderId="49" xfId="17" applyBorder="1" applyAlignment="1">
      <alignment vertical="center"/>
    </xf>
    <xf numFmtId="38" fontId="0" fillId="0" borderId="1" xfId="17" applyFont="1" applyBorder="1" applyAlignment="1">
      <alignment vertical="center"/>
    </xf>
    <xf numFmtId="188" fontId="0" fillId="0" borderId="53" xfId="17" applyNumberFormat="1" applyFont="1" applyBorder="1" applyAlignment="1">
      <alignment vertical="center"/>
    </xf>
    <xf numFmtId="38" fontId="0" fillId="0" borderId="57" xfId="17" applyFont="1" applyBorder="1" applyAlignment="1">
      <alignment vertical="center"/>
    </xf>
    <xf numFmtId="176" fontId="0" fillId="0" borderId="0" xfId="17" applyNumberFormat="1" applyFont="1" applyBorder="1" applyAlignment="1">
      <alignment vertical="center"/>
    </xf>
    <xf numFmtId="0" fontId="0" fillId="0" borderId="33" xfId="0" applyBorder="1" applyAlignment="1">
      <alignment/>
    </xf>
    <xf numFmtId="38" fontId="0" fillId="0" borderId="13" xfId="17" applyFont="1" applyBorder="1" applyAlignment="1">
      <alignment vertical="center"/>
    </xf>
    <xf numFmtId="191" fontId="0" fillId="0" borderId="0" xfId="17" applyNumberFormat="1" applyFont="1" applyAlignment="1">
      <alignment/>
    </xf>
    <xf numFmtId="38" fontId="0" fillId="0" borderId="58" xfId="17" applyBorder="1" applyAlignment="1">
      <alignment vertical="center"/>
    </xf>
    <xf numFmtId="38" fontId="0" fillId="0" borderId="43" xfId="17" applyBorder="1" applyAlignment="1">
      <alignment/>
    </xf>
    <xf numFmtId="38" fontId="0" fillId="0" borderId="14" xfId="17" applyFont="1" applyBorder="1" applyAlignment="1">
      <alignment vertical="center"/>
    </xf>
    <xf numFmtId="38" fontId="0" fillId="0" borderId="22" xfId="17" applyFont="1" applyBorder="1" applyAlignment="1">
      <alignment vertical="center"/>
    </xf>
    <xf numFmtId="181" fontId="0" fillId="0" borderId="0" xfId="17" applyNumberFormat="1" applyFont="1" applyAlignment="1">
      <alignment horizontal="center"/>
    </xf>
    <xf numFmtId="38" fontId="0" fillId="0" borderId="40" xfId="17" applyFont="1" applyBorder="1" applyAlignment="1">
      <alignment vertical="center"/>
    </xf>
    <xf numFmtId="38" fontId="0" fillId="0" borderId="37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54" xfId="17" applyBorder="1" applyAlignment="1">
      <alignment vertical="center"/>
    </xf>
    <xf numFmtId="38" fontId="0" fillId="0" borderId="60" xfId="17" applyFont="1" applyBorder="1" applyAlignment="1">
      <alignment vertical="center"/>
    </xf>
    <xf numFmtId="38" fontId="0" fillId="0" borderId="61" xfId="17" applyBorder="1" applyAlignment="1">
      <alignment vertical="center"/>
    </xf>
    <xf numFmtId="38" fontId="0" fillId="0" borderId="62" xfId="17" applyFont="1" applyBorder="1" applyAlignment="1">
      <alignment vertical="center"/>
    </xf>
    <xf numFmtId="38" fontId="0" fillId="0" borderId="63" xfId="17" applyBorder="1" applyAlignment="1">
      <alignment vertical="center"/>
    </xf>
    <xf numFmtId="38" fontId="0" fillId="0" borderId="64" xfId="17" applyBorder="1" applyAlignment="1">
      <alignment vertical="center"/>
    </xf>
    <xf numFmtId="38" fontId="0" fillId="0" borderId="60" xfId="17" applyBorder="1" applyAlignment="1">
      <alignment vertical="center"/>
    </xf>
    <xf numFmtId="38" fontId="0" fillId="0" borderId="59" xfId="17" applyBorder="1" applyAlignment="1">
      <alignment vertical="center"/>
    </xf>
    <xf numFmtId="38" fontId="0" fillId="0" borderId="54" xfId="17" applyBorder="1" applyAlignment="1">
      <alignment horizontal="distributed" vertical="center"/>
    </xf>
    <xf numFmtId="38" fontId="0" fillId="0" borderId="65" xfId="17" applyBorder="1" applyAlignment="1">
      <alignment horizontal="distributed" vertical="center"/>
    </xf>
    <xf numFmtId="38" fontId="0" fillId="0" borderId="66" xfId="17" applyBorder="1" applyAlignment="1">
      <alignment vertical="center"/>
    </xf>
    <xf numFmtId="38" fontId="0" fillId="0" borderId="67" xfId="17" applyBorder="1" applyAlignment="1">
      <alignment vertical="center"/>
    </xf>
    <xf numFmtId="38" fontId="0" fillId="0" borderId="65" xfId="17" applyBorder="1" applyAlignment="1">
      <alignment vertical="center"/>
    </xf>
    <xf numFmtId="38" fontId="0" fillId="0" borderId="68" xfId="17" applyBorder="1" applyAlignment="1">
      <alignment vertical="center"/>
    </xf>
    <xf numFmtId="38" fontId="0" fillId="0" borderId="62" xfId="17" applyBorder="1" applyAlignment="1">
      <alignment vertical="center"/>
    </xf>
    <xf numFmtId="188" fontId="0" fillId="0" borderId="44" xfId="17" applyNumberFormat="1" applyFont="1" applyBorder="1" applyAlignment="1">
      <alignment vertical="center"/>
    </xf>
    <xf numFmtId="38" fontId="14" fillId="0" borderId="19" xfId="17" applyFont="1" applyBorder="1" applyAlignment="1">
      <alignment horizontal="distributed" vertical="center" wrapText="1"/>
    </xf>
    <xf numFmtId="38" fontId="0" fillId="0" borderId="55" xfId="17" applyBorder="1" applyAlignment="1">
      <alignment vertical="center"/>
    </xf>
    <xf numFmtId="38" fontId="0" fillId="0" borderId="69" xfId="17" applyBorder="1" applyAlignment="1">
      <alignment vertical="center"/>
    </xf>
    <xf numFmtId="38" fontId="0" fillId="0" borderId="1" xfId="17" applyFont="1" applyBorder="1" applyAlignment="1">
      <alignment horizontal="distributed" vertical="center"/>
    </xf>
    <xf numFmtId="38" fontId="0" fillId="0" borderId="69" xfId="17" applyFont="1" applyBorder="1" applyAlignment="1">
      <alignment vertical="center"/>
    </xf>
    <xf numFmtId="38" fontId="0" fillId="0" borderId="20" xfId="17" applyFont="1" applyBorder="1" applyAlignment="1">
      <alignment horizontal="center" vertical="center"/>
    </xf>
    <xf numFmtId="38" fontId="0" fillId="0" borderId="21" xfId="17" applyFont="1" applyBorder="1" applyAlignment="1">
      <alignment vertical="center"/>
    </xf>
    <xf numFmtId="38" fontId="0" fillId="0" borderId="70" xfId="17" applyFont="1" applyBorder="1" applyAlignment="1">
      <alignment vertical="center"/>
    </xf>
    <xf numFmtId="38" fontId="0" fillId="0" borderId="70" xfId="17" applyBorder="1" applyAlignment="1">
      <alignment vertical="center"/>
    </xf>
    <xf numFmtId="38" fontId="0" fillId="0" borderId="18" xfId="17" applyFont="1" applyBorder="1" applyAlignment="1">
      <alignment horizontal="distributed" vertical="center"/>
    </xf>
    <xf numFmtId="38" fontId="0" fillId="0" borderId="32" xfId="17" applyFont="1" applyBorder="1" applyAlignment="1">
      <alignment vertical="center"/>
    </xf>
    <xf numFmtId="38" fontId="0" fillId="0" borderId="2" xfId="17" applyFont="1" applyBorder="1" applyAlignment="1">
      <alignment horizontal="distributed" vertical="center"/>
    </xf>
    <xf numFmtId="38" fontId="0" fillId="0" borderId="71" xfId="17" applyBorder="1" applyAlignment="1">
      <alignment vertical="center"/>
    </xf>
    <xf numFmtId="38" fontId="0" fillId="0" borderId="72" xfId="17" applyBorder="1" applyAlignment="1">
      <alignment vertical="center"/>
    </xf>
    <xf numFmtId="38" fontId="0" fillId="0" borderId="16" xfId="17" applyFont="1" applyBorder="1" applyAlignment="1">
      <alignment horizontal="distributed" vertical="center"/>
    </xf>
    <xf numFmtId="38" fontId="0" fillId="0" borderId="6" xfId="17" applyFont="1" applyBorder="1" applyAlignment="1">
      <alignment vertical="center"/>
    </xf>
    <xf numFmtId="38" fontId="0" fillId="0" borderId="73" xfId="17" applyBorder="1" applyAlignment="1">
      <alignment vertical="center"/>
    </xf>
    <xf numFmtId="38" fontId="0" fillId="0" borderId="0" xfId="17" applyBorder="1" applyAlignment="1">
      <alignment/>
    </xf>
    <xf numFmtId="38" fontId="0" fillId="0" borderId="74" xfId="17" applyBorder="1" applyAlignment="1">
      <alignment vertical="center"/>
    </xf>
    <xf numFmtId="38" fontId="0" fillId="0" borderId="75" xfId="17" applyBorder="1" applyAlignment="1">
      <alignment vertical="center"/>
    </xf>
    <xf numFmtId="38" fontId="0" fillId="0" borderId="53" xfId="17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76" xfId="17" applyBorder="1" applyAlignment="1">
      <alignment vertical="center"/>
    </xf>
    <xf numFmtId="38" fontId="0" fillId="0" borderId="77" xfId="17" applyBorder="1" applyAlignment="1">
      <alignment vertical="center"/>
    </xf>
    <xf numFmtId="38" fontId="0" fillId="0" borderId="78" xfId="17" applyBorder="1" applyAlignment="1">
      <alignment vertical="center"/>
    </xf>
    <xf numFmtId="184" fontId="0" fillId="0" borderId="2" xfId="17" applyNumberFormat="1" applyFont="1" applyBorder="1" applyAlignment="1">
      <alignment horizontal="distributed" vertical="center"/>
    </xf>
    <xf numFmtId="38" fontId="0" fillId="0" borderId="7" xfId="17" applyFont="1" applyBorder="1" applyAlignment="1">
      <alignment vertical="center"/>
    </xf>
    <xf numFmtId="38" fontId="0" fillId="0" borderId="15" xfId="17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55" xfId="17" applyFont="1" applyBorder="1" applyAlignment="1">
      <alignment vertical="center"/>
    </xf>
    <xf numFmtId="38" fontId="0" fillId="0" borderId="75" xfId="17" applyFont="1" applyBorder="1" applyAlignment="1">
      <alignment vertical="center"/>
    </xf>
    <xf numFmtId="38" fontId="0" fillId="0" borderId="0" xfId="17" applyAlignment="1">
      <alignment/>
    </xf>
    <xf numFmtId="38" fontId="0" fillId="0" borderId="0" xfId="17" applyFont="1" applyBorder="1" applyAlignment="1">
      <alignment horizontal="left" vertical="center"/>
    </xf>
    <xf numFmtId="38" fontId="0" fillId="0" borderId="0" xfId="17" applyBorder="1" applyAlignment="1">
      <alignment horizontal="left" vertical="center"/>
    </xf>
    <xf numFmtId="38" fontId="0" fillId="0" borderId="58" xfId="17" applyFont="1" applyBorder="1" applyAlignment="1">
      <alignment horizontal="left" vertical="center"/>
    </xf>
    <xf numFmtId="38" fontId="0" fillId="0" borderId="0" xfId="17" applyAlignment="1">
      <alignment horizontal="left" vertical="center"/>
    </xf>
    <xf numFmtId="38" fontId="0" fillId="0" borderId="0" xfId="17" applyFont="1" applyAlignment="1">
      <alignment vertical="center"/>
    </xf>
    <xf numFmtId="176" fontId="0" fillId="0" borderId="0" xfId="17" applyNumberFormat="1" applyAlignment="1">
      <alignment/>
    </xf>
    <xf numFmtId="192" fontId="0" fillId="0" borderId="0" xfId="17" applyNumberFormat="1" applyFont="1" applyAlignment="1">
      <alignment/>
    </xf>
    <xf numFmtId="197" fontId="0" fillId="0" borderId="40" xfId="17" applyNumberFormat="1" applyBorder="1" applyAlignment="1">
      <alignment vertical="center"/>
    </xf>
    <xf numFmtId="49" fontId="0" fillId="0" borderId="0" xfId="17" applyNumberFormat="1" applyFont="1" applyAlignment="1">
      <alignment horizontal="right"/>
    </xf>
    <xf numFmtId="38" fontId="0" fillId="0" borderId="0" xfId="17" applyFont="1" applyAlignment="1">
      <alignment horizontal="left"/>
    </xf>
    <xf numFmtId="38" fontId="0" fillId="0" borderId="0" xfId="17" applyAlignment="1">
      <alignment horizontal="left"/>
    </xf>
    <xf numFmtId="38" fontId="0" fillId="0" borderId="63" xfId="17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189" fontId="2" fillId="0" borderId="0" xfId="0" applyNumberFormat="1" applyFont="1" applyAlignment="1">
      <alignment horizontal="right"/>
    </xf>
    <xf numFmtId="179" fontId="0" fillId="0" borderId="0" xfId="17" applyNumberFormat="1" applyFont="1" applyAlignment="1">
      <alignment horizontal="right" vertical="center"/>
    </xf>
    <xf numFmtId="38" fontId="0" fillId="0" borderId="79" xfId="17" applyBorder="1" applyAlignment="1">
      <alignment vertical="center"/>
    </xf>
    <xf numFmtId="38" fontId="0" fillId="0" borderId="2" xfId="17" applyBorder="1" applyAlignment="1">
      <alignment horizontal="center" vertical="center" wrapText="1"/>
    </xf>
    <xf numFmtId="38" fontId="0" fillId="0" borderId="2" xfId="17" applyFont="1" applyBorder="1" applyAlignment="1">
      <alignment horizontal="center" vertical="center" wrapText="1"/>
    </xf>
    <xf numFmtId="38" fontId="15" fillId="0" borderId="2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14" fillId="0" borderId="6" xfId="17" applyFont="1" applyBorder="1" applyAlignment="1">
      <alignment horizontal="center" vertical="center" wrapText="1"/>
    </xf>
    <xf numFmtId="38" fontId="14" fillId="0" borderId="23" xfId="17" applyFont="1" applyBorder="1" applyAlignment="1">
      <alignment horizontal="center" vertical="center" wrapText="1"/>
    </xf>
    <xf numFmtId="38" fontId="1" fillId="0" borderId="10" xfId="17" applyFont="1" applyBorder="1" applyAlignment="1">
      <alignment horizontal="center" vertical="center" wrapText="1"/>
    </xf>
    <xf numFmtId="38" fontId="14" fillId="0" borderId="80" xfId="17" applyFont="1" applyBorder="1" applyAlignment="1">
      <alignment horizontal="center" vertical="center" wrapText="1"/>
    </xf>
    <xf numFmtId="38" fontId="1" fillId="0" borderId="41" xfId="17" applyFont="1" applyBorder="1" applyAlignment="1">
      <alignment horizontal="center" vertical="center" wrapText="1"/>
    </xf>
    <xf numFmtId="38" fontId="1" fillId="0" borderId="80" xfId="17" applyFont="1" applyBorder="1" applyAlignment="1">
      <alignment horizontal="center" vertical="center" wrapText="1"/>
    </xf>
    <xf numFmtId="38" fontId="0" fillId="0" borderId="1" xfId="17" applyBorder="1" applyAlignment="1">
      <alignment horizontal="center" vertical="center"/>
    </xf>
    <xf numFmtId="38" fontId="0" fillId="0" borderId="81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82" xfId="17" applyBorder="1" applyAlignment="1">
      <alignment horizontal="center" vertical="center"/>
    </xf>
    <xf numFmtId="38" fontId="0" fillId="0" borderId="62" xfId="17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distributed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38" fontId="0" fillId="0" borderId="13" xfId="17" applyFont="1" applyBorder="1" applyAlignment="1">
      <alignment horizontal="left" wrapText="1"/>
    </xf>
    <xf numFmtId="38" fontId="0" fillId="0" borderId="0" xfId="17" applyFont="1" applyAlignment="1">
      <alignment horizontal="left"/>
    </xf>
    <xf numFmtId="38" fontId="0" fillId="0" borderId="47" xfId="17" applyBorder="1" applyAlignment="1">
      <alignment horizontal="center"/>
    </xf>
    <xf numFmtId="38" fontId="0" fillId="0" borderId="83" xfId="17" applyBorder="1" applyAlignment="1">
      <alignment horizontal="center"/>
    </xf>
    <xf numFmtId="38" fontId="0" fillId="0" borderId="65" xfId="17" applyBorder="1" applyAlignment="1">
      <alignment horizontal="center"/>
    </xf>
    <xf numFmtId="38" fontId="0" fillId="0" borderId="84" xfId="17" applyBorder="1" applyAlignment="1">
      <alignment horizontal="center"/>
    </xf>
    <xf numFmtId="38" fontId="0" fillId="0" borderId="85" xfId="17" applyBorder="1" applyAlignment="1">
      <alignment horizontal="center"/>
    </xf>
    <xf numFmtId="38" fontId="0" fillId="0" borderId="86" xfId="17" applyFont="1" applyBorder="1" applyAlignment="1">
      <alignment vertical="center" wrapText="1"/>
    </xf>
    <xf numFmtId="38" fontId="0" fillId="0" borderId="60" xfId="17" applyBorder="1" applyAlignment="1">
      <alignment vertical="center" wrapText="1"/>
    </xf>
    <xf numFmtId="38" fontId="0" fillId="0" borderId="87" xfId="17" applyBorder="1" applyAlignment="1">
      <alignment vertical="center" wrapText="1"/>
    </xf>
    <xf numFmtId="38" fontId="0" fillId="0" borderId="15" xfId="17" applyFont="1" applyBorder="1" applyAlignment="1">
      <alignment horizontal="center" vertical="center" wrapText="1"/>
    </xf>
    <xf numFmtId="38" fontId="0" fillId="0" borderId="15" xfId="17" applyBorder="1" applyAlignment="1">
      <alignment horizontal="center" vertical="center" wrapText="1"/>
    </xf>
    <xf numFmtId="38" fontId="0" fillId="0" borderId="77" xfId="17" applyBorder="1" applyAlignment="1">
      <alignment horizontal="center" vertical="center" wrapText="1"/>
    </xf>
    <xf numFmtId="38" fontId="0" fillId="0" borderId="86" xfId="17" applyFont="1" applyBorder="1" applyAlignment="1">
      <alignment horizontal="center" vertical="center" wrapText="1"/>
    </xf>
    <xf numFmtId="38" fontId="0" fillId="0" borderId="60" xfId="17" applyBorder="1" applyAlignment="1">
      <alignment horizontal="center" vertical="center" wrapText="1"/>
    </xf>
    <xf numFmtId="38" fontId="0" fillId="0" borderId="87" xfId="17" applyBorder="1" applyAlignment="1">
      <alignment horizontal="center" vertical="center" wrapText="1"/>
    </xf>
    <xf numFmtId="38" fontId="0" fillId="0" borderId="43" xfId="17" applyBorder="1" applyAlignment="1">
      <alignment horizontal="center" vertical="center"/>
    </xf>
    <xf numFmtId="38" fontId="0" fillId="0" borderId="18" xfId="17" applyBorder="1" applyAlignment="1">
      <alignment horizontal="center" vertical="center"/>
    </xf>
    <xf numFmtId="38" fontId="0" fillId="0" borderId="53" xfId="17" applyFont="1" applyBorder="1" applyAlignment="1">
      <alignment horizontal="left" vertical="center" wrapText="1"/>
    </xf>
    <xf numFmtId="38" fontId="0" fillId="0" borderId="73" xfId="17" applyFont="1" applyBorder="1" applyAlignment="1">
      <alignment horizontal="left" vertical="center" wrapText="1"/>
    </xf>
    <xf numFmtId="38" fontId="0" fillId="0" borderId="88" xfId="17" applyFont="1" applyBorder="1" applyAlignment="1">
      <alignment horizontal="left" vertical="center" wrapText="1"/>
    </xf>
    <xf numFmtId="38" fontId="0" fillId="0" borderId="89" xfId="17" applyFont="1" applyBorder="1" applyAlignment="1">
      <alignment horizontal="left" vertical="center" wrapText="1"/>
    </xf>
    <xf numFmtId="38" fontId="0" fillId="0" borderId="68" xfId="17" applyFont="1" applyBorder="1" applyAlignment="1">
      <alignment horizontal="left" vertical="center" wrapText="1"/>
    </xf>
    <xf numFmtId="38" fontId="0" fillId="0" borderId="3" xfId="17" applyFont="1" applyBorder="1" applyAlignment="1">
      <alignment horizontal="left" vertical="center" wrapText="1"/>
    </xf>
    <xf numFmtId="38" fontId="0" fillId="0" borderId="4" xfId="17" applyBorder="1" applyAlignment="1">
      <alignment horizontal="left" vertical="center" wrapText="1"/>
    </xf>
    <xf numFmtId="38" fontId="0" fillId="0" borderId="1" xfId="17" applyFont="1" applyBorder="1" applyAlignment="1">
      <alignment horizontal="center" vertical="center" wrapText="1"/>
    </xf>
    <xf numFmtId="38" fontId="0" fillId="0" borderId="6" xfId="17" applyBorder="1" applyAlignment="1">
      <alignment horizontal="center" vertical="center" wrapText="1"/>
    </xf>
    <xf numFmtId="38" fontId="0" fillId="0" borderId="38" xfId="17" applyFont="1" applyBorder="1" applyAlignment="1">
      <alignment horizontal="center" vertical="center" wrapText="1"/>
    </xf>
    <xf numFmtId="38" fontId="0" fillId="0" borderId="39" xfId="17" applyBorder="1" applyAlignment="1">
      <alignment horizontal="center" vertical="center" wrapText="1"/>
    </xf>
    <xf numFmtId="38" fontId="0" fillId="0" borderId="53" xfId="17" applyFont="1" applyBorder="1" applyAlignment="1">
      <alignment horizontal="center" vertical="center" wrapText="1"/>
    </xf>
    <xf numFmtId="38" fontId="0" fillId="0" borderId="88" xfId="17" applyBorder="1" applyAlignment="1">
      <alignment horizontal="center" vertical="center" wrapText="1"/>
    </xf>
    <xf numFmtId="38" fontId="0" fillId="0" borderId="65" xfId="17" applyBorder="1" applyAlignment="1">
      <alignment horizontal="center" vertical="center"/>
    </xf>
    <xf numFmtId="38" fontId="0" fillId="0" borderId="85" xfId="17" applyBorder="1" applyAlignment="1">
      <alignment horizontal="center" vertical="center"/>
    </xf>
    <xf numFmtId="38" fontId="0" fillId="0" borderId="0" xfId="17" applyFont="1" applyAlignment="1">
      <alignment wrapText="1"/>
    </xf>
    <xf numFmtId="0" fontId="0" fillId="0" borderId="0" xfId="0" applyAlignment="1">
      <alignment wrapText="1"/>
    </xf>
    <xf numFmtId="38" fontId="0" fillId="0" borderId="0" xfId="17" applyFont="1" applyAlignment="1">
      <alignment wrapText="1"/>
    </xf>
    <xf numFmtId="38" fontId="0" fillId="0" borderId="71" xfId="17" applyFont="1" applyBorder="1" applyAlignment="1">
      <alignment horizontal="left" vertical="center"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71" xfId="17" applyFont="1" applyBorder="1" applyAlignment="1">
      <alignment horizontal="right"/>
    </xf>
    <xf numFmtId="38" fontId="0" fillId="0" borderId="0" xfId="17" applyAlignment="1">
      <alignment horizontal="left"/>
    </xf>
    <xf numFmtId="38" fontId="0" fillId="0" borderId="2" xfId="17" applyFont="1" applyBorder="1" applyAlignment="1">
      <alignment horizontal="center" vertical="center"/>
    </xf>
    <xf numFmtId="184" fontId="0" fillId="0" borderId="53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84" fontId="0" fillId="0" borderId="2" xfId="17" applyNumberFormat="1" applyBorder="1" applyAlignment="1">
      <alignment horizontal="center"/>
    </xf>
    <xf numFmtId="184" fontId="0" fillId="0" borderId="5" xfId="17" applyNumberFormat="1" applyBorder="1" applyAlignment="1">
      <alignment horizontal="center"/>
    </xf>
    <xf numFmtId="184" fontId="0" fillId="0" borderId="2" xfId="17" applyNumberFormat="1" applyBorder="1" applyAlignment="1">
      <alignment horizontal="center" vertical="center"/>
    </xf>
    <xf numFmtId="184" fontId="0" fillId="0" borderId="1" xfId="17" applyNumberFormat="1" applyBorder="1" applyAlignment="1">
      <alignment horizontal="center" vertical="center"/>
    </xf>
    <xf numFmtId="184" fontId="0" fillId="0" borderId="43" xfId="17" applyNumberFormat="1" applyBorder="1" applyAlignment="1">
      <alignment horizontal="center" vertical="center"/>
    </xf>
    <xf numFmtId="184" fontId="0" fillId="0" borderId="43" xfId="17" applyNumberFormat="1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2" xfId="17" applyBorder="1" applyAlignment="1">
      <alignment horizontal="center"/>
    </xf>
    <xf numFmtId="38" fontId="0" fillId="0" borderId="5" xfId="17" applyBorder="1" applyAlignment="1">
      <alignment horizontal="center"/>
    </xf>
    <xf numFmtId="38" fontId="0" fillId="0" borderId="5" xfId="17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77" xfId="17" applyBorder="1" applyAlignment="1">
      <alignment horizontal="center" vertical="center"/>
    </xf>
    <xf numFmtId="38" fontId="5" fillId="0" borderId="0" xfId="17" applyFont="1" applyAlignment="1">
      <alignment horizontal="left"/>
    </xf>
    <xf numFmtId="38" fontId="5" fillId="0" borderId="51" xfId="17" applyFont="1" applyBorder="1" applyAlignment="1">
      <alignment horizontal="left"/>
    </xf>
    <xf numFmtId="38" fontId="0" fillId="0" borderId="15" xfId="17" applyFont="1" applyBorder="1" applyAlignment="1">
      <alignment horizontal="left"/>
    </xf>
    <xf numFmtId="38" fontId="0" fillId="0" borderId="0" xfId="17" applyFont="1" applyAlignment="1">
      <alignment horizontal="left" vertical="center"/>
    </xf>
    <xf numFmtId="38" fontId="0" fillId="0" borderId="0" xfId="17" applyAlignment="1">
      <alignment horizontal="left" vertical="center"/>
    </xf>
    <xf numFmtId="38" fontId="0" fillId="0" borderId="53" xfId="17" applyBorder="1" applyAlignment="1">
      <alignment horizontal="center" vertical="center"/>
    </xf>
    <xf numFmtId="38" fontId="0" fillId="0" borderId="88" xfId="17" applyBorder="1" applyAlignment="1">
      <alignment horizontal="center" vertical="center"/>
    </xf>
    <xf numFmtId="38" fontId="0" fillId="0" borderId="0" xfId="17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38" fontId="0" fillId="0" borderId="53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38" fontId="0" fillId="0" borderId="77" xfId="17" applyFont="1" applyBorder="1" applyAlignment="1">
      <alignment horizontal="center" vertical="center"/>
    </xf>
    <xf numFmtId="38" fontId="0" fillId="0" borderId="2" xfId="17" applyBorder="1" applyAlignment="1">
      <alignment horizontal="distributed" vertical="center"/>
    </xf>
    <xf numFmtId="38" fontId="0" fillId="0" borderId="5" xfId="17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8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workbookViewId="0" topLeftCell="A1">
      <selection activeCell="G40" sqref="G40"/>
    </sheetView>
  </sheetViews>
  <sheetFormatPr defaultColWidth="9.00390625" defaultRowHeight="13.5"/>
  <cols>
    <col min="1" max="1" width="3.625" style="0" customWidth="1"/>
    <col min="2" max="2" width="9.125" style="0" customWidth="1"/>
    <col min="5" max="5" width="6.375" style="0" customWidth="1"/>
    <col min="6" max="6" width="12.625" style="0" customWidth="1"/>
    <col min="9" max="9" width="9.125" style="0" customWidth="1"/>
    <col min="10" max="10" width="3.625" style="0" customWidth="1"/>
  </cols>
  <sheetData>
    <row r="3" spans="1:10" ht="28.5">
      <c r="A3" s="245" t="s">
        <v>199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9" ht="24">
      <c r="A4" s="125"/>
      <c r="B4" s="125"/>
      <c r="C4" s="125"/>
      <c r="D4" s="125"/>
      <c r="E4" s="125"/>
      <c r="F4" s="125"/>
      <c r="G4" s="125"/>
      <c r="H4" s="125"/>
      <c r="I4" s="125"/>
    </row>
    <row r="5" spans="1:9" ht="24">
      <c r="A5" s="125"/>
      <c r="B5" s="125"/>
      <c r="C5" s="125"/>
      <c r="D5" s="125"/>
      <c r="E5" s="125"/>
      <c r="F5" s="125"/>
      <c r="G5" s="125"/>
      <c r="H5" s="125"/>
      <c r="I5" s="125"/>
    </row>
    <row r="6" spans="1:9" ht="24">
      <c r="A6" s="125"/>
      <c r="B6" s="125"/>
      <c r="C6" s="125"/>
      <c r="D6" s="125"/>
      <c r="E6" s="125"/>
      <c r="F6" s="125"/>
      <c r="G6" s="125"/>
      <c r="H6" s="125"/>
      <c r="I6" s="125"/>
    </row>
    <row r="7" spans="1:9" ht="24">
      <c r="A7" s="125"/>
      <c r="B7" s="125"/>
      <c r="C7" s="125"/>
      <c r="D7" s="125"/>
      <c r="E7" s="125"/>
      <c r="F7" s="125"/>
      <c r="G7" s="125"/>
      <c r="H7" s="125"/>
      <c r="I7" s="125"/>
    </row>
    <row r="9" spans="1:10" ht="42">
      <c r="A9" s="244" t="s">
        <v>116</v>
      </c>
      <c r="B9" s="244"/>
      <c r="C9" s="244"/>
      <c r="D9" s="244"/>
      <c r="E9" s="244"/>
      <c r="F9" s="244"/>
      <c r="G9" s="244"/>
      <c r="H9" s="244"/>
      <c r="I9" s="244"/>
      <c r="J9" s="244"/>
    </row>
    <row r="10" spans="1:9" ht="32.2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32.2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ht="32.25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32.25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28.5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9" ht="28.5">
      <c r="A15" s="127"/>
      <c r="B15" s="127"/>
      <c r="C15" s="127"/>
      <c r="D15" s="127"/>
      <c r="E15" s="127"/>
      <c r="F15" s="127"/>
      <c r="G15" s="127"/>
      <c r="H15" s="127"/>
      <c r="I15" s="127"/>
    </row>
    <row r="18" spans="1:9" ht="24">
      <c r="A18" s="247" t="s">
        <v>117</v>
      </c>
      <c r="B18" s="247"/>
      <c r="C18" s="247"/>
      <c r="D18" s="247"/>
      <c r="E18" s="247"/>
      <c r="F18" s="247"/>
      <c r="G18" s="247"/>
      <c r="H18" s="247"/>
      <c r="I18" s="247"/>
    </row>
    <row r="19" spans="1:9" ht="24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24">
      <c r="A20" s="128"/>
      <c r="B20" s="128"/>
      <c r="C20" s="128"/>
      <c r="D20" s="128"/>
      <c r="E20" s="128"/>
      <c r="F20" s="128"/>
      <c r="G20" s="128"/>
      <c r="H20" s="128"/>
      <c r="I20" s="128"/>
    </row>
    <row r="22" spans="2:8" ht="17.25">
      <c r="B22" s="243" t="s">
        <v>118</v>
      </c>
      <c r="C22" s="243"/>
      <c r="D22" s="243"/>
      <c r="F22" t="s">
        <v>119</v>
      </c>
      <c r="G22" s="130" t="s">
        <v>120</v>
      </c>
      <c r="H22" s="130"/>
    </row>
    <row r="23" spans="2:9" ht="17.25" customHeight="1">
      <c r="B23" s="129"/>
      <c r="C23" s="129"/>
      <c r="D23" s="131"/>
      <c r="F23" s="242" t="s">
        <v>165</v>
      </c>
      <c r="G23" s="242"/>
      <c r="H23" s="242"/>
      <c r="I23" s="242"/>
    </row>
    <row r="24" spans="2:9" ht="17.25">
      <c r="B24" s="243" t="s">
        <v>121</v>
      </c>
      <c r="C24" s="243"/>
      <c r="D24" s="243"/>
      <c r="F24" t="s">
        <v>122</v>
      </c>
      <c r="G24" s="242" t="s">
        <v>123</v>
      </c>
      <c r="H24" s="242"/>
      <c r="I24" s="242"/>
    </row>
    <row r="25" spans="2:9" ht="17.25" customHeight="1">
      <c r="B25" s="129"/>
      <c r="C25" s="129"/>
      <c r="D25" s="131"/>
      <c r="F25" s="242" t="s">
        <v>166</v>
      </c>
      <c r="G25" s="242"/>
      <c r="H25" s="242"/>
      <c r="I25" s="242"/>
    </row>
    <row r="26" spans="2:9" ht="17.25">
      <c r="B26" s="243" t="s">
        <v>124</v>
      </c>
      <c r="C26" s="243"/>
      <c r="D26" s="243"/>
      <c r="F26" t="s">
        <v>125</v>
      </c>
      <c r="G26" s="242" t="s">
        <v>126</v>
      </c>
      <c r="H26" s="242"/>
      <c r="I26" s="242"/>
    </row>
    <row r="27" spans="2:9" ht="17.25" customHeight="1">
      <c r="B27" s="129"/>
      <c r="C27" s="129"/>
      <c r="D27" s="131"/>
      <c r="F27" s="242" t="s">
        <v>167</v>
      </c>
      <c r="G27" s="242"/>
      <c r="H27" s="242"/>
      <c r="I27" s="242"/>
    </row>
    <row r="28" spans="2:8" ht="17.25">
      <c r="B28" s="243" t="s">
        <v>127</v>
      </c>
      <c r="C28" s="243"/>
      <c r="D28" s="243"/>
      <c r="F28" t="s">
        <v>128</v>
      </c>
      <c r="G28" s="130" t="s">
        <v>129</v>
      </c>
      <c r="H28" s="130"/>
    </row>
    <row r="29" spans="2:9" ht="17.25" customHeight="1">
      <c r="B29" s="129"/>
      <c r="C29" s="129"/>
      <c r="D29" s="131"/>
      <c r="F29" s="242" t="s">
        <v>168</v>
      </c>
      <c r="G29" s="242"/>
      <c r="H29" s="242"/>
      <c r="I29" s="242"/>
    </row>
    <row r="30" spans="2:8" ht="17.25">
      <c r="B30" s="243" t="s">
        <v>130</v>
      </c>
      <c r="C30" s="243"/>
      <c r="D30" s="243"/>
      <c r="F30" t="s">
        <v>131</v>
      </c>
      <c r="G30" s="130" t="s">
        <v>132</v>
      </c>
      <c r="H30" s="130"/>
    </row>
    <row r="31" spans="2:9" ht="17.25" customHeight="1">
      <c r="B31" s="129"/>
      <c r="C31" s="129"/>
      <c r="D31" s="131"/>
      <c r="F31" s="242" t="s">
        <v>169</v>
      </c>
      <c r="G31" s="242"/>
      <c r="H31" s="242"/>
      <c r="I31" s="242"/>
    </row>
    <row r="32" spans="2:9" ht="17.25">
      <c r="B32" s="243" t="s">
        <v>133</v>
      </c>
      <c r="C32" s="243"/>
      <c r="D32" s="243"/>
      <c r="F32" t="s">
        <v>134</v>
      </c>
      <c r="G32" s="242" t="s">
        <v>135</v>
      </c>
      <c r="H32" s="242"/>
      <c r="I32" s="242"/>
    </row>
    <row r="33" spans="6:9" ht="17.25" customHeight="1">
      <c r="F33" s="242" t="s">
        <v>170</v>
      </c>
      <c r="G33" s="242"/>
      <c r="H33" s="242"/>
      <c r="I33" s="242"/>
    </row>
    <row r="34" spans="2:8" ht="17.25">
      <c r="B34" s="243" t="s">
        <v>200</v>
      </c>
      <c r="C34" s="243"/>
      <c r="D34" s="243"/>
      <c r="F34" t="s">
        <v>204</v>
      </c>
      <c r="G34" s="130" t="s">
        <v>202</v>
      </c>
      <c r="H34" s="130"/>
    </row>
    <row r="35" spans="6:9" ht="17.25" customHeight="1">
      <c r="F35" s="242" t="s">
        <v>203</v>
      </c>
      <c r="G35" s="242"/>
      <c r="H35" s="242"/>
      <c r="I35" s="242"/>
    </row>
    <row r="36" spans="2:8" ht="17.25">
      <c r="B36" s="243" t="s">
        <v>201</v>
      </c>
      <c r="C36" s="243"/>
      <c r="D36" s="243"/>
      <c r="F36" t="s">
        <v>205</v>
      </c>
      <c r="G36" s="130" t="s">
        <v>206</v>
      </c>
      <c r="H36" s="130"/>
    </row>
    <row r="37" spans="6:9" ht="17.25" customHeight="1">
      <c r="F37" s="242" t="s">
        <v>212</v>
      </c>
      <c r="G37" s="242"/>
      <c r="H37" s="242"/>
      <c r="I37" s="242"/>
    </row>
    <row r="39" spans="7:9" ht="13.5">
      <c r="G39" s="246" t="s">
        <v>304</v>
      </c>
      <c r="H39" s="246"/>
      <c r="I39" s="246"/>
    </row>
  </sheetData>
  <mergeCells count="23">
    <mergeCell ref="F29:I29"/>
    <mergeCell ref="B30:D30"/>
    <mergeCell ref="G39:I39"/>
    <mergeCell ref="A18:I18"/>
    <mergeCell ref="B22:D22"/>
    <mergeCell ref="F27:I27"/>
    <mergeCell ref="B28:D28"/>
    <mergeCell ref="F23:I23"/>
    <mergeCell ref="B24:D24"/>
    <mergeCell ref="G24:I24"/>
    <mergeCell ref="B26:D26"/>
    <mergeCell ref="G26:I26"/>
    <mergeCell ref="A9:J9"/>
    <mergeCell ref="A3:J3"/>
    <mergeCell ref="F25:I25"/>
    <mergeCell ref="F31:I31"/>
    <mergeCell ref="B32:D32"/>
    <mergeCell ref="G32:I32"/>
    <mergeCell ref="F33:I33"/>
    <mergeCell ref="F37:I37"/>
    <mergeCell ref="B34:D34"/>
    <mergeCell ref="B36:D36"/>
    <mergeCell ref="F35:I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22">
      <selection activeCell="G40" sqref="G40"/>
    </sheetView>
  </sheetViews>
  <sheetFormatPr defaultColWidth="9.00390625" defaultRowHeight="13.5"/>
  <cols>
    <col min="1" max="1" width="3.125" style="0" customWidth="1"/>
    <col min="9" max="9" width="7.50390625" style="0" customWidth="1"/>
    <col min="10" max="10" width="15.125" style="1" bestFit="1" customWidth="1"/>
  </cols>
  <sheetData>
    <row r="1" spans="1:10" ht="18.75">
      <c r="A1" s="248" t="s">
        <v>236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2" ht="21.75" customHeight="1">
      <c r="A2" t="s">
        <v>267</v>
      </c>
      <c r="B2" s="242" t="s">
        <v>277</v>
      </c>
      <c r="C2" s="242"/>
      <c r="D2" s="242"/>
      <c r="E2" s="242"/>
      <c r="F2" s="242"/>
      <c r="G2" s="242"/>
      <c r="H2" s="242"/>
      <c r="I2" s="242"/>
      <c r="J2" s="132">
        <v>658054</v>
      </c>
      <c r="L2" t="s">
        <v>189</v>
      </c>
    </row>
    <row r="3" spans="2:12" ht="21.75" customHeight="1">
      <c r="B3" s="242" t="s">
        <v>239</v>
      </c>
      <c r="C3" s="242"/>
      <c r="D3" s="242"/>
      <c r="E3" s="242"/>
      <c r="F3" s="242"/>
      <c r="G3" s="242"/>
      <c r="H3" s="242"/>
      <c r="I3" s="242"/>
      <c r="J3" s="132">
        <v>666934</v>
      </c>
      <c r="L3" t="s">
        <v>188</v>
      </c>
    </row>
    <row r="4" spans="1:10" ht="21.75" customHeight="1">
      <c r="A4" t="s">
        <v>136</v>
      </c>
      <c r="B4" s="242" t="s">
        <v>298</v>
      </c>
      <c r="C4" s="242"/>
      <c r="D4" s="242"/>
      <c r="E4" s="242"/>
      <c r="F4" s="242"/>
      <c r="G4" s="242"/>
      <c r="H4" s="242"/>
      <c r="I4" s="242"/>
      <c r="J4" s="132">
        <v>92921</v>
      </c>
    </row>
    <row r="5" spans="1:10" ht="21.75" customHeight="1">
      <c r="A5" t="s">
        <v>137</v>
      </c>
      <c r="B5" s="242" t="s">
        <v>295</v>
      </c>
      <c r="C5" s="242"/>
      <c r="D5" s="242"/>
      <c r="E5" s="242"/>
      <c r="F5" s="242"/>
      <c r="G5" s="242"/>
      <c r="H5" s="242"/>
      <c r="I5" s="242"/>
      <c r="J5" s="133">
        <v>3830108</v>
      </c>
    </row>
    <row r="6" spans="1:10" ht="21.75" customHeight="1">
      <c r="A6" t="s">
        <v>138</v>
      </c>
      <c r="B6" s="242" t="s">
        <v>296</v>
      </c>
      <c r="C6" s="242"/>
      <c r="D6" s="242"/>
      <c r="E6" s="242"/>
      <c r="F6" s="242"/>
      <c r="G6" s="242"/>
      <c r="H6" s="242"/>
      <c r="I6" s="242"/>
      <c r="J6" s="133">
        <v>3420716</v>
      </c>
    </row>
    <row r="7" spans="1:10" ht="21.75" customHeight="1">
      <c r="A7" t="s">
        <v>139</v>
      </c>
      <c r="B7" s="242" t="s">
        <v>297</v>
      </c>
      <c r="C7" s="242"/>
      <c r="D7" s="242"/>
      <c r="E7" s="242"/>
      <c r="F7" s="242"/>
      <c r="G7" s="242"/>
      <c r="H7" s="242"/>
      <c r="I7" s="242"/>
      <c r="J7" s="133">
        <v>3672574</v>
      </c>
    </row>
    <row r="8" spans="1:10" ht="21.75" customHeight="1">
      <c r="A8" t="s">
        <v>140</v>
      </c>
      <c r="B8" s="242" t="s">
        <v>141</v>
      </c>
      <c r="C8" s="242"/>
      <c r="D8" s="242"/>
      <c r="E8" s="242"/>
      <c r="F8" s="242"/>
      <c r="G8" s="242"/>
      <c r="H8" s="242"/>
      <c r="I8" s="242"/>
      <c r="J8" s="133">
        <v>1331498</v>
      </c>
    </row>
    <row r="9" spans="1:10" ht="21.75" customHeight="1">
      <c r="A9" t="s">
        <v>142</v>
      </c>
      <c r="B9" s="242" t="s">
        <v>143</v>
      </c>
      <c r="C9" s="242"/>
      <c r="D9" s="242"/>
      <c r="E9" s="242"/>
      <c r="F9" s="242"/>
      <c r="G9" s="242"/>
      <c r="H9" s="242"/>
      <c r="I9" s="242"/>
      <c r="J9" s="133">
        <v>72268</v>
      </c>
    </row>
    <row r="10" spans="1:10" ht="21.75" customHeight="1">
      <c r="A10" t="s">
        <v>144</v>
      </c>
      <c r="B10" s="242" t="s">
        <v>292</v>
      </c>
      <c r="C10" s="242"/>
      <c r="D10" s="242"/>
      <c r="E10" s="242"/>
      <c r="F10" s="242"/>
      <c r="G10" s="242"/>
      <c r="H10" s="242"/>
      <c r="I10" s="242"/>
      <c r="J10" s="134">
        <v>593167000</v>
      </c>
    </row>
    <row r="11" spans="1:10" ht="21.75" customHeight="1">
      <c r="A11" t="s">
        <v>145</v>
      </c>
      <c r="B11" s="242" t="s">
        <v>293</v>
      </c>
      <c r="C11" s="242"/>
      <c r="D11" s="242"/>
      <c r="E11" s="242"/>
      <c r="F11" s="242"/>
      <c r="G11" s="242"/>
      <c r="H11" s="242"/>
      <c r="I11" s="242"/>
      <c r="J11" s="152">
        <v>137880000</v>
      </c>
    </row>
    <row r="12" spans="1:10" ht="21.75" customHeight="1" hidden="1">
      <c r="A12" t="s">
        <v>181</v>
      </c>
      <c r="B12" s="242" t="s">
        <v>182</v>
      </c>
      <c r="C12" s="242"/>
      <c r="D12" s="242"/>
      <c r="E12" s="242"/>
      <c r="F12" s="242"/>
      <c r="G12" s="242"/>
      <c r="H12" s="242"/>
      <c r="I12" s="242"/>
      <c r="J12" s="152"/>
    </row>
    <row r="13" spans="1:10" ht="21.75" customHeight="1">
      <c r="A13" t="s">
        <v>146</v>
      </c>
      <c r="B13" s="242" t="s">
        <v>294</v>
      </c>
      <c r="C13" s="242"/>
      <c r="D13" s="242"/>
      <c r="E13" s="242"/>
      <c r="F13" s="242"/>
      <c r="G13" s="242"/>
      <c r="H13" s="242"/>
      <c r="I13" s="242"/>
      <c r="J13" s="152">
        <v>106271000</v>
      </c>
    </row>
    <row r="14" spans="1:10" ht="21.75" customHeight="1">
      <c r="A14" t="s">
        <v>147</v>
      </c>
      <c r="B14" s="242" t="s">
        <v>148</v>
      </c>
      <c r="C14" s="242"/>
      <c r="D14" s="242"/>
      <c r="E14" s="242"/>
      <c r="F14" s="242"/>
      <c r="G14" s="242"/>
      <c r="H14" s="242"/>
      <c r="I14" s="242"/>
      <c r="J14" s="134">
        <v>1471</v>
      </c>
    </row>
    <row r="15" spans="1:10" ht="21.75" customHeight="1">
      <c r="A15" t="s">
        <v>149</v>
      </c>
      <c r="B15" t="s">
        <v>150</v>
      </c>
      <c r="C15" t="s">
        <v>265</v>
      </c>
      <c r="J15" s="119"/>
    </row>
    <row r="16" spans="3:10" s="135" customFormat="1" ht="21.75" customHeight="1">
      <c r="C16" s="242" t="s">
        <v>266</v>
      </c>
      <c r="D16" s="242"/>
      <c r="E16" s="242"/>
      <c r="F16" s="242"/>
      <c r="G16" s="242"/>
      <c r="H16" s="242"/>
      <c r="I16" s="242"/>
      <c r="J16" s="214">
        <v>61</v>
      </c>
    </row>
    <row r="17" spans="3:10" s="135" customFormat="1" ht="15" customHeight="1">
      <c r="C17" s="242" t="s">
        <v>303</v>
      </c>
      <c r="D17" s="242"/>
      <c r="E17" s="242"/>
      <c r="F17" s="242"/>
      <c r="G17" s="242"/>
      <c r="H17" s="242"/>
      <c r="I17" s="242"/>
      <c r="J17" s="214"/>
    </row>
    <row r="18" spans="3:10" s="135" customFormat="1" ht="21.75" customHeight="1">
      <c r="C18" s="249" t="s">
        <v>302</v>
      </c>
      <c r="D18" s="249"/>
      <c r="E18" s="249"/>
      <c r="F18" s="249"/>
      <c r="G18" s="249"/>
      <c r="H18" s="249"/>
      <c r="I18" s="249"/>
      <c r="J18" s="136"/>
    </row>
    <row r="19" spans="1:10" ht="21.75" customHeight="1">
      <c r="A19" t="s">
        <v>151</v>
      </c>
      <c r="B19" s="242" t="s">
        <v>299</v>
      </c>
      <c r="C19" s="242"/>
      <c r="D19" s="242"/>
      <c r="E19" s="242"/>
      <c r="F19" s="242"/>
      <c r="G19" s="242"/>
      <c r="H19" s="242"/>
      <c r="I19" s="242"/>
      <c r="J19" s="119">
        <v>38</v>
      </c>
    </row>
    <row r="20" ht="21.75" customHeight="1"/>
    <row r="21" ht="21.75" customHeight="1"/>
    <row r="22" spans="1:10" ht="21.75" customHeight="1">
      <c r="A22">
        <v>1</v>
      </c>
      <c r="B22" s="242" t="s">
        <v>152</v>
      </c>
      <c r="C22" s="242"/>
      <c r="D22" s="242"/>
      <c r="E22" s="242"/>
      <c r="F22" s="242"/>
      <c r="G22" s="242"/>
      <c r="H22" s="242"/>
      <c r="I22" s="242"/>
      <c r="J22" s="137">
        <f>J5/J2</f>
        <v>5.820355168420829</v>
      </c>
    </row>
    <row r="23" spans="1:10" ht="21.75" customHeight="1">
      <c r="A23">
        <v>2</v>
      </c>
      <c r="B23" s="242" t="s">
        <v>153</v>
      </c>
      <c r="C23" s="242"/>
      <c r="D23" s="242"/>
      <c r="E23" s="242"/>
      <c r="F23" s="242"/>
      <c r="G23" s="242"/>
      <c r="H23" s="242"/>
      <c r="I23" s="242"/>
      <c r="J23" s="134">
        <f>J10/J2</f>
        <v>901.3956301458543</v>
      </c>
    </row>
    <row r="24" spans="1:10" ht="21.75" customHeight="1">
      <c r="A24">
        <v>3</v>
      </c>
      <c r="B24" s="242" t="s">
        <v>154</v>
      </c>
      <c r="C24" s="242"/>
      <c r="D24" s="242"/>
      <c r="E24" s="242"/>
      <c r="F24" s="242"/>
      <c r="G24" s="242"/>
      <c r="H24" s="242"/>
      <c r="I24" s="242"/>
      <c r="J24" s="134">
        <f>J11/J2</f>
        <v>209.52687773343828</v>
      </c>
    </row>
    <row r="25" spans="1:10" ht="21.75" customHeight="1">
      <c r="A25">
        <v>4</v>
      </c>
      <c r="B25" s="242" t="s">
        <v>163</v>
      </c>
      <c r="C25" s="242"/>
      <c r="D25" s="242"/>
      <c r="E25" s="242"/>
      <c r="F25" s="242"/>
      <c r="G25" s="242"/>
      <c r="H25" s="242"/>
      <c r="I25" s="242"/>
      <c r="J25" s="133">
        <f>J8/J2</f>
        <v>2.0233871384415263</v>
      </c>
    </row>
    <row r="26" spans="1:10" ht="21.75" customHeight="1">
      <c r="A26">
        <v>5</v>
      </c>
      <c r="B26" s="242" t="s">
        <v>164</v>
      </c>
      <c r="C26" s="242"/>
      <c r="D26" s="242"/>
      <c r="E26" s="242"/>
      <c r="F26" s="242"/>
      <c r="G26" s="242"/>
      <c r="H26" s="242"/>
      <c r="I26" s="242"/>
      <c r="J26" s="137">
        <f>J9/J2</f>
        <v>0.109820774586888</v>
      </c>
    </row>
    <row r="27" spans="1:10" ht="21.75" customHeight="1">
      <c r="A27">
        <v>6</v>
      </c>
      <c r="B27" s="242" t="s">
        <v>155</v>
      </c>
      <c r="C27" s="242"/>
      <c r="D27" s="242"/>
      <c r="E27" s="242"/>
      <c r="F27" s="242"/>
      <c r="G27" s="242"/>
      <c r="H27" s="242"/>
      <c r="I27" s="242"/>
      <c r="J27" s="138">
        <f>J4/J2</f>
        <v>0.14120573691520757</v>
      </c>
    </row>
    <row r="28" spans="1:10" ht="21.75" customHeight="1">
      <c r="A28">
        <v>7</v>
      </c>
      <c r="B28" t="s">
        <v>156</v>
      </c>
      <c r="J28" s="139">
        <f>J5/J8</f>
        <v>2.8765405580781946</v>
      </c>
    </row>
    <row r="29" spans="1:10" ht="21.75" customHeight="1">
      <c r="A29">
        <v>8</v>
      </c>
      <c r="B29" t="s">
        <v>157</v>
      </c>
      <c r="J29" s="215">
        <f>J5/J4</f>
        <v>41.218970953820985</v>
      </c>
    </row>
    <row r="30" spans="1:10" ht="21.75" customHeight="1">
      <c r="A30">
        <v>9</v>
      </c>
      <c r="B30" t="s">
        <v>158</v>
      </c>
      <c r="J30" s="132">
        <f>J2/J16</f>
        <v>10787.77049180328</v>
      </c>
    </row>
    <row r="31" spans="1:10" ht="21.75" customHeight="1">
      <c r="A31">
        <v>10</v>
      </c>
      <c r="B31" t="s">
        <v>159</v>
      </c>
      <c r="J31" s="133">
        <f>J5/J16</f>
        <v>62788.65573770492</v>
      </c>
    </row>
    <row r="32" spans="1:10" ht="21.75" customHeight="1">
      <c r="A32">
        <v>11</v>
      </c>
      <c r="B32" t="s">
        <v>160</v>
      </c>
      <c r="J32" s="133">
        <f>J5/J19</f>
        <v>100792.31578947368</v>
      </c>
    </row>
    <row r="33" spans="1:10" ht="21.75" customHeight="1">
      <c r="A33">
        <v>12</v>
      </c>
      <c r="B33" t="s">
        <v>161</v>
      </c>
      <c r="J33" s="134">
        <f>J10/J5</f>
        <v>154.86952326148506</v>
      </c>
    </row>
    <row r="34" spans="1:10" ht="21.75" customHeight="1">
      <c r="A34">
        <v>13</v>
      </c>
      <c r="B34" t="s">
        <v>162</v>
      </c>
      <c r="J34" s="140">
        <f>J14*J5/J10</f>
        <v>9.498318126261239</v>
      </c>
    </row>
  </sheetData>
  <mergeCells count="24">
    <mergeCell ref="A1:J1"/>
    <mergeCell ref="C18:I18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2:I12"/>
    <mergeCell ref="C16:I16"/>
    <mergeCell ref="B25:I25"/>
    <mergeCell ref="B26:I26"/>
    <mergeCell ref="B27:I27"/>
    <mergeCell ref="B19:I19"/>
    <mergeCell ref="B22:I22"/>
    <mergeCell ref="B23:I23"/>
    <mergeCell ref="B24:I24"/>
    <mergeCell ref="C17:I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workbookViewId="0" topLeftCell="A28">
      <selection activeCell="G52" sqref="G52"/>
    </sheetView>
  </sheetViews>
  <sheetFormatPr defaultColWidth="9.00390625" defaultRowHeight="13.5"/>
  <cols>
    <col min="1" max="1" width="7.125" style="1" customWidth="1"/>
    <col min="2" max="2" width="8.625" style="1" customWidth="1"/>
    <col min="3" max="9" width="9.50390625" style="1" customWidth="1"/>
    <col min="10" max="10" width="9.25390625" style="1" customWidth="1"/>
    <col min="11" max="16384" width="9.00390625" style="1" customWidth="1"/>
  </cols>
  <sheetData>
    <row r="1" spans="1:10" ht="18" customHeight="1">
      <c r="A1" s="251" t="s">
        <v>278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9" ht="18" customHeight="1">
      <c r="A2" s="218" t="s">
        <v>280</v>
      </c>
      <c r="C2" s="219"/>
      <c r="D2" s="219"/>
      <c r="E2" s="219"/>
      <c r="F2" s="219"/>
      <c r="G2" s="219"/>
      <c r="H2" s="219"/>
      <c r="I2" s="219"/>
    </row>
    <row r="3" spans="1:10" ht="18" customHeight="1">
      <c r="A3" s="250" t="s">
        <v>279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24.75" customHeight="1">
      <c r="A4" s="252"/>
      <c r="B4" s="238" t="s">
        <v>9</v>
      </c>
      <c r="C4" s="240" t="s">
        <v>10</v>
      </c>
      <c r="D4" s="241"/>
      <c r="E4" s="235"/>
      <c r="F4" s="236" t="s">
        <v>13</v>
      </c>
      <c r="G4" s="237"/>
      <c r="H4" s="237"/>
      <c r="I4" s="237"/>
      <c r="J4" s="240"/>
    </row>
    <row r="5" spans="1:10" s="2" customFormat="1" ht="24.75" customHeight="1" thickBot="1">
      <c r="A5" s="253"/>
      <c r="B5" s="239"/>
      <c r="C5" s="18" t="s">
        <v>11</v>
      </c>
      <c r="D5" s="36" t="s">
        <v>12</v>
      </c>
      <c r="E5" s="11" t="s">
        <v>8</v>
      </c>
      <c r="F5" s="19" t="s">
        <v>11</v>
      </c>
      <c r="G5" s="40" t="s">
        <v>12</v>
      </c>
      <c r="H5" s="18" t="s">
        <v>14</v>
      </c>
      <c r="I5" s="182" t="s">
        <v>209</v>
      </c>
      <c r="J5" s="10" t="s">
        <v>8</v>
      </c>
    </row>
    <row r="6" spans="1:10" ht="24.75" customHeight="1" thickTop="1">
      <c r="A6" s="20" t="s">
        <v>0</v>
      </c>
      <c r="B6" s="23">
        <v>275</v>
      </c>
      <c r="C6" s="23">
        <v>177269</v>
      </c>
      <c r="D6" s="71">
        <v>11611</v>
      </c>
      <c r="E6" s="22">
        <f>SUM(C6:D6)</f>
        <v>188880</v>
      </c>
      <c r="F6" s="23">
        <v>997917</v>
      </c>
      <c r="G6" s="58">
        <v>330362</v>
      </c>
      <c r="H6" s="22">
        <f>３ページ!K16</f>
        <v>76582</v>
      </c>
      <c r="I6" s="216">
        <f>436+776</f>
        <v>1212</v>
      </c>
      <c r="J6" s="13">
        <f aca="true" t="shared" si="0" ref="J6:J13">SUM(F6:I6)</f>
        <v>1406073</v>
      </c>
    </row>
    <row r="7" spans="1:10" ht="24.75" customHeight="1">
      <c r="A7" s="24" t="s">
        <v>1</v>
      </c>
      <c r="B7" s="23">
        <v>271</v>
      </c>
      <c r="C7" s="23">
        <v>227765</v>
      </c>
      <c r="D7" s="37">
        <v>12557</v>
      </c>
      <c r="E7" s="22">
        <f aca="true" t="shared" si="1" ref="E7:E15">SUM(C7:D7)</f>
        <v>240322</v>
      </c>
      <c r="F7" s="23">
        <v>607988</v>
      </c>
      <c r="G7" s="41">
        <v>196525</v>
      </c>
      <c r="H7" s="22">
        <f>３ページ!K17</f>
        <v>285367</v>
      </c>
      <c r="I7" s="37">
        <v>512</v>
      </c>
      <c r="J7" s="13">
        <f t="shared" si="0"/>
        <v>1090392</v>
      </c>
    </row>
    <row r="8" spans="1:10" ht="24.75" customHeight="1">
      <c r="A8" s="24" t="s">
        <v>2</v>
      </c>
      <c r="B8" s="23">
        <v>274</v>
      </c>
      <c r="C8" s="23">
        <v>49180</v>
      </c>
      <c r="D8" s="37">
        <v>1877</v>
      </c>
      <c r="E8" s="22">
        <f t="shared" si="1"/>
        <v>51057</v>
      </c>
      <c r="F8" s="23">
        <v>217363</v>
      </c>
      <c r="G8" s="41">
        <v>96788</v>
      </c>
      <c r="H8" s="22">
        <f>３ページ!K18</f>
        <v>15400</v>
      </c>
      <c r="I8" s="37">
        <v>165</v>
      </c>
      <c r="J8" s="13">
        <f t="shared" si="0"/>
        <v>329716</v>
      </c>
    </row>
    <row r="9" spans="1:10" ht="24.75" customHeight="1">
      <c r="A9" s="24" t="s">
        <v>3</v>
      </c>
      <c r="B9" s="23">
        <v>271</v>
      </c>
      <c r="C9" s="23">
        <v>45353</v>
      </c>
      <c r="D9" s="37">
        <v>3719</v>
      </c>
      <c r="E9" s="22">
        <f t="shared" si="1"/>
        <v>49072</v>
      </c>
      <c r="F9" s="23">
        <v>205197</v>
      </c>
      <c r="G9" s="41">
        <v>117675</v>
      </c>
      <c r="H9" s="22">
        <f>３ページ!K19</f>
        <v>23918</v>
      </c>
      <c r="I9" s="37">
        <v>157</v>
      </c>
      <c r="J9" s="13">
        <f t="shared" si="0"/>
        <v>346947</v>
      </c>
    </row>
    <row r="10" spans="1:10" ht="24.75" customHeight="1">
      <c r="A10" s="24" t="s">
        <v>4</v>
      </c>
      <c r="B10" s="23">
        <v>227</v>
      </c>
      <c r="C10" s="23">
        <v>39123</v>
      </c>
      <c r="D10" s="37">
        <v>4933</v>
      </c>
      <c r="E10" s="22">
        <f t="shared" si="1"/>
        <v>44056</v>
      </c>
      <c r="F10" s="23">
        <v>152905</v>
      </c>
      <c r="G10" s="41">
        <v>89797</v>
      </c>
      <c r="H10" s="22">
        <f>３ページ!K20</f>
        <v>57</v>
      </c>
      <c r="I10" s="37">
        <v>243</v>
      </c>
      <c r="J10" s="13">
        <f t="shared" si="0"/>
        <v>243002</v>
      </c>
    </row>
    <row r="11" spans="1:10" ht="24.75" customHeight="1">
      <c r="A11" s="24" t="s">
        <v>5</v>
      </c>
      <c r="B11" s="23">
        <v>289</v>
      </c>
      <c r="C11" s="23">
        <v>3935</v>
      </c>
      <c r="D11" s="179">
        <v>1271</v>
      </c>
      <c r="E11" s="34">
        <f t="shared" si="1"/>
        <v>5206</v>
      </c>
      <c r="F11" s="52">
        <v>13106</v>
      </c>
      <c r="G11" s="97">
        <v>4377</v>
      </c>
      <c r="H11" s="181"/>
      <c r="I11" s="183"/>
      <c r="J11" s="13">
        <f t="shared" si="0"/>
        <v>17483</v>
      </c>
    </row>
    <row r="12" spans="1:10" ht="24.75" customHeight="1">
      <c r="A12" s="180" t="s">
        <v>207</v>
      </c>
      <c r="B12" s="23">
        <v>287</v>
      </c>
      <c r="C12" s="23">
        <v>8718</v>
      </c>
      <c r="D12" s="178">
        <v>3124</v>
      </c>
      <c r="E12" s="32">
        <f t="shared" si="1"/>
        <v>11842</v>
      </c>
      <c r="F12" s="23">
        <v>20013</v>
      </c>
      <c r="G12" s="97">
        <v>15421</v>
      </c>
      <c r="H12" s="151">
        <f>３ページ!K21</f>
        <v>5094</v>
      </c>
      <c r="I12" s="184">
        <v>9</v>
      </c>
      <c r="J12" s="145">
        <f t="shared" si="0"/>
        <v>40537</v>
      </c>
    </row>
    <row r="13" spans="1:10" ht="24.75" customHeight="1">
      <c r="A13" s="180" t="s">
        <v>208</v>
      </c>
      <c r="B13" s="23">
        <v>274</v>
      </c>
      <c r="C13" s="23">
        <v>17734</v>
      </c>
      <c r="D13" s="178">
        <v>4293</v>
      </c>
      <c r="E13" s="32">
        <f t="shared" si="1"/>
        <v>22027</v>
      </c>
      <c r="F13" s="23">
        <v>57309</v>
      </c>
      <c r="G13" s="97">
        <v>38670</v>
      </c>
      <c r="H13" s="151">
        <f>３ページ!K22</f>
        <v>2899</v>
      </c>
      <c r="I13" s="156">
        <v>12</v>
      </c>
      <c r="J13" s="8">
        <f t="shared" si="0"/>
        <v>98890</v>
      </c>
    </row>
    <row r="14" spans="1:10" ht="24.75" customHeight="1">
      <c r="A14" s="24" t="s">
        <v>6</v>
      </c>
      <c r="B14" s="155" t="s">
        <v>175</v>
      </c>
      <c r="C14" s="23">
        <v>9509</v>
      </c>
      <c r="D14" s="37">
        <v>3530</v>
      </c>
      <c r="E14" s="22">
        <f t="shared" si="1"/>
        <v>13039</v>
      </c>
      <c r="F14" s="23">
        <v>55414</v>
      </c>
      <c r="G14" s="97">
        <v>44045</v>
      </c>
      <c r="H14" s="22">
        <f>３ページ!K23</f>
        <v>75</v>
      </c>
      <c r="I14" s="185"/>
      <c r="J14" s="26">
        <f>SUM(F14:H14)</f>
        <v>99534</v>
      </c>
    </row>
    <row r="15" spans="1:10" ht="24.75" customHeight="1" thickBot="1">
      <c r="A15" s="27" t="s">
        <v>7</v>
      </c>
      <c r="B15" s="160" t="s">
        <v>175</v>
      </c>
      <c r="C15" s="75">
        <f>４ページ!B32</f>
        <v>33018</v>
      </c>
      <c r="D15" s="39">
        <f>４ページ!C32</f>
        <v>17856</v>
      </c>
      <c r="E15" s="76">
        <f t="shared" si="1"/>
        <v>50874</v>
      </c>
      <c r="F15" s="75">
        <f>４ページ!E32</f>
        <v>94810</v>
      </c>
      <c r="G15" s="42">
        <f>４ページ!F32</f>
        <v>62724</v>
      </c>
      <c r="H15" s="28"/>
      <c r="I15" s="39"/>
      <c r="J15" s="30">
        <f>SUM(F15:H15)</f>
        <v>157534</v>
      </c>
    </row>
    <row r="16" spans="1:10" ht="24.75" customHeight="1" thickTop="1">
      <c r="A16" s="20" t="s">
        <v>8</v>
      </c>
      <c r="B16" s="45"/>
      <c r="C16" s="22">
        <f>SUM(C6:C15)</f>
        <v>611604</v>
      </c>
      <c r="D16" s="37">
        <f aca="true" t="shared" si="2" ref="D16:J16">SUM(D6:D15)</f>
        <v>64771</v>
      </c>
      <c r="E16" s="32">
        <f t="shared" si="2"/>
        <v>676375</v>
      </c>
      <c r="F16" s="22">
        <f t="shared" si="2"/>
        <v>2422022</v>
      </c>
      <c r="G16" s="41">
        <f t="shared" si="2"/>
        <v>996384</v>
      </c>
      <c r="H16" s="22">
        <f t="shared" si="2"/>
        <v>409392</v>
      </c>
      <c r="I16" s="37">
        <f>SUM(I6:I15)</f>
        <v>2310</v>
      </c>
      <c r="J16" s="12">
        <f t="shared" si="2"/>
        <v>3830108</v>
      </c>
    </row>
    <row r="18" spans="1:10" ht="18" customHeight="1">
      <c r="A18" s="254"/>
      <c r="B18" s="257" t="s">
        <v>271</v>
      </c>
      <c r="C18" s="260" t="s">
        <v>58</v>
      </c>
      <c r="D18" s="261"/>
      <c r="E18" s="261"/>
      <c r="F18" s="262"/>
      <c r="G18" s="263" t="s">
        <v>59</v>
      </c>
      <c r="H18" s="266" t="s">
        <v>15</v>
      </c>
      <c r="I18" s="267"/>
      <c r="J18" s="268" t="s">
        <v>238</v>
      </c>
    </row>
    <row r="19" spans="1:10" ht="18" customHeight="1">
      <c r="A19" s="255"/>
      <c r="B19" s="258"/>
      <c r="C19" s="271" t="s">
        <v>268</v>
      </c>
      <c r="D19" s="273" t="s">
        <v>273</v>
      </c>
      <c r="E19" s="275" t="s">
        <v>11</v>
      </c>
      <c r="F19" s="277" t="s">
        <v>12</v>
      </c>
      <c r="G19" s="264"/>
      <c r="H19" s="279" t="s">
        <v>275</v>
      </c>
      <c r="I19" s="281" t="s">
        <v>16</v>
      </c>
      <c r="J19" s="269"/>
    </row>
    <row r="20" spans="1:10" ht="18" customHeight="1" thickBot="1">
      <c r="A20" s="256"/>
      <c r="B20" s="259"/>
      <c r="C20" s="272"/>
      <c r="D20" s="274"/>
      <c r="E20" s="276"/>
      <c r="F20" s="278"/>
      <c r="G20" s="265"/>
      <c r="H20" s="280"/>
      <c r="I20" s="282"/>
      <c r="J20" s="270"/>
    </row>
    <row r="21" spans="1:10" ht="24.75" customHeight="1" thickTop="1">
      <c r="A21" s="31" t="s">
        <v>0</v>
      </c>
      <c r="B21" s="74">
        <f>C21+D21</f>
        <v>26545</v>
      </c>
      <c r="C21" s="49">
        <v>3286</v>
      </c>
      <c r="D21" s="203">
        <v>23259</v>
      </c>
      <c r="E21" s="108">
        <v>24016</v>
      </c>
      <c r="F21" s="148">
        <v>2529</v>
      </c>
      <c r="G21" s="21">
        <v>86771</v>
      </c>
      <c r="H21" s="23">
        <v>132</v>
      </c>
      <c r="I21" s="32">
        <v>12429</v>
      </c>
      <c r="J21" s="154">
        <v>1636</v>
      </c>
    </row>
    <row r="22" spans="1:10" ht="24.75" customHeight="1">
      <c r="A22" s="33" t="s">
        <v>1</v>
      </c>
      <c r="B22" s="74">
        <f>C22+D22</f>
        <v>23088</v>
      </c>
      <c r="C22" s="51">
        <v>2840</v>
      </c>
      <c r="D22" s="7">
        <v>20248</v>
      </c>
      <c r="E22" s="6">
        <v>21250</v>
      </c>
      <c r="F22" s="61">
        <v>1838</v>
      </c>
      <c r="G22" s="21">
        <v>100497</v>
      </c>
      <c r="H22" s="23">
        <v>63</v>
      </c>
      <c r="I22" s="32">
        <v>3408</v>
      </c>
      <c r="J22" s="154">
        <v>5</v>
      </c>
    </row>
    <row r="23" spans="1:10" ht="24.75" customHeight="1">
      <c r="A23" s="33" t="s">
        <v>2</v>
      </c>
      <c r="B23" s="74">
        <f>C23+D23</f>
        <v>6295</v>
      </c>
      <c r="C23" s="51">
        <v>683</v>
      </c>
      <c r="D23" s="7">
        <v>5612</v>
      </c>
      <c r="E23" s="6">
        <v>5857</v>
      </c>
      <c r="F23" s="61">
        <v>438</v>
      </c>
      <c r="G23" s="21">
        <v>26880</v>
      </c>
      <c r="H23" s="23">
        <v>28</v>
      </c>
      <c r="I23" s="32">
        <v>1072</v>
      </c>
      <c r="J23" s="154">
        <v>3</v>
      </c>
    </row>
    <row r="24" spans="1:10" ht="24.75" customHeight="1">
      <c r="A24" s="33" t="s">
        <v>3</v>
      </c>
      <c r="B24" s="74">
        <f>C24+D24</f>
        <v>7355</v>
      </c>
      <c r="C24" s="51">
        <v>1006</v>
      </c>
      <c r="D24" s="7">
        <v>6349</v>
      </c>
      <c r="E24" s="6">
        <v>6430</v>
      </c>
      <c r="F24" s="61">
        <v>925</v>
      </c>
      <c r="G24" s="21">
        <v>23718</v>
      </c>
      <c r="H24" s="23">
        <v>15</v>
      </c>
      <c r="I24" s="32">
        <v>1077</v>
      </c>
      <c r="J24" s="154"/>
    </row>
    <row r="25" spans="1:10" ht="24.75" customHeight="1">
      <c r="A25" s="33" t="s">
        <v>4</v>
      </c>
      <c r="B25" s="74">
        <f>C25+D25</f>
        <v>5056</v>
      </c>
      <c r="C25" s="51">
        <v>663</v>
      </c>
      <c r="D25" s="7">
        <v>4393</v>
      </c>
      <c r="E25" s="6">
        <v>4249</v>
      </c>
      <c r="F25" s="61">
        <v>807</v>
      </c>
      <c r="G25" s="21">
        <v>41264</v>
      </c>
      <c r="H25" s="23">
        <v>13</v>
      </c>
      <c r="I25" s="32">
        <v>733</v>
      </c>
      <c r="J25" s="154"/>
    </row>
    <row r="26" spans="1:10" ht="24.75" customHeight="1">
      <c r="A26" s="33" t="s">
        <v>5</v>
      </c>
      <c r="B26" s="74">
        <f>SUM(E26:F26)</f>
        <v>724</v>
      </c>
      <c r="C26" s="51"/>
      <c r="D26" s="7"/>
      <c r="E26" s="6">
        <v>493</v>
      </c>
      <c r="F26" s="61">
        <v>231</v>
      </c>
      <c r="G26" s="21">
        <v>319</v>
      </c>
      <c r="H26" s="23"/>
      <c r="I26" s="32"/>
      <c r="J26" s="147"/>
    </row>
    <row r="27" spans="1:10" ht="24.75" customHeight="1">
      <c r="A27" s="186" t="s">
        <v>207</v>
      </c>
      <c r="B27" s="74">
        <f>C27+D27</f>
        <v>3223</v>
      </c>
      <c r="C27" s="187">
        <v>346</v>
      </c>
      <c r="D27" s="7">
        <v>2877</v>
      </c>
      <c r="E27" s="6">
        <v>2751</v>
      </c>
      <c r="F27" s="61">
        <v>472</v>
      </c>
      <c r="G27" s="21">
        <v>1349</v>
      </c>
      <c r="H27" s="155" t="s">
        <v>188</v>
      </c>
      <c r="I27" s="32">
        <v>1532</v>
      </c>
      <c r="J27" s="147">
        <v>157</v>
      </c>
    </row>
    <row r="28" spans="1:10" ht="24.75" customHeight="1">
      <c r="A28" s="186" t="s">
        <v>208</v>
      </c>
      <c r="B28" s="74">
        <f>E28+F28</f>
        <v>8253</v>
      </c>
      <c r="C28" s="51">
        <v>434</v>
      </c>
      <c r="D28" s="7">
        <v>7819</v>
      </c>
      <c r="E28" s="6">
        <v>7325</v>
      </c>
      <c r="F28" s="61">
        <v>928</v>
      </c>
      <c r="G28" s="21">
        <v>2521</v>
      </c>
      <c r="H28" s="155" t="s">
        <v>188</v>
      </c>
      <c r="I28" s="32">
        <v>4516</v>
      </c>
      <c r="J28" s="147">
        <v>132</v>
      </c>
    </row>
    <row r="29" spans="1:10" ht="24.75" customHeight="1">
      <c r="A29" s="33" t="s">
        <v>6</v>
      </c>
      <c r="B29" s="74">
        <f>E29+F29</f>
        <v>2695</v>
      </c>
      <c r="C29" s="187">
        <v>509</v>
      </c>
      <c r="D29" s="7">
        <v>2186</v>
      </c>
      <c r="E29" s="146">
        <v>1673</v>
      </c>
      <c r="F29" s="61">
        <v>1022</v>
      </c>
      <c r="G29" s="21">
        <v>11273</v>
      </c>
      <c r="H29" s="155" t="s">
        <v>188</v>
      </c>
      <c r="I29" s="32">
        <v>6313</v>
      </c>
      <c r="J29" s="121"/>
    </row>
    <row r="30" spans="1:10" ht="24.75" customHeight="1">
      <c r="A30" s="170" t="s">
        <v>7</v>
      </c>
      <c r="B30" s="162">
        <f>４ページ!J32</f>
        <v>9687</v>
      </c>
      <c r="C30" s="171"/>
      <c r="D30" s="144"/>
      <c r="E30" s="98">
        <f>４ページ!H32</f>
        <v>5899</v>
      </c>
      <c r="F30" s="172">
        <f>４ページ!I32</f>
        <v>3788</v>
      </c>
      <c r="G30" s="167">
        <v>11180</v>
      </c>
      <c r="H30" s="168"/>
      <c r="I30" s="173"/>
      <c r="J30" s="147"/>
    </row>
    <row r="31" spans="1:10" ht="24.75" customHeight="1" thickBot="1">
      <c r="A31" s="177" t="s">
        <v>198</v>
      </c>
      <c r="B31" s="164"/>
      <c r="C31" s="174"/>
      <c r="D31" s="29"/>
      <c r="E31" s="57"/>
      <c r="F31" s="62"/>
      <c r="G31" s="175">
        <v>47046</v>
      </c>
      <c r="H31" s="75"/>
      <c r="I31" s="35"/>
      <c r="J31" s="176"/>
    </row>
    <row r="32" spans="1:10" ht="24.75" customHeight="1" thickTop="1">
      <c r="A32" s="169" t="s">
        <v>8</v>
      </c>
      <c r="B32" s="45">
        <f aca="true" t="shared" si="3" ref="B32:J32">SUM(B21:B31)</f>
        <v>92921</v>
      </c>
      <c r="C32" s="104">
        <f t="shared" si="3"/>
        <v>9767</v>
      </c>
      <c r="D32" s="56">
        <f t="shared" si="3"/>
        <v>72743</v>
      </c>
      <c r="E32" s="143">
        <f t="shared" si="3"/>
        <v>79943</v>
      </c>
      <c r="F32" s="163">
        <f t="shared" si="3"/>
        <v>12978</v>
      </c>
      <c r="G32" s="45">
        <f t="shared" si="3"/>
        <v>352818</v>
      </c>
      <c r="H32" s="103">
        <f t="shared" si="3"/>
        <v>251</v>
      </c>
      <c r="I32" s="161">
        <f t="shared" si="3"/>
        <v>31080</v>
      </c>
      <c r="J32" s="46">
        <f t="shared" si="3"/>
        <v>1933</v>
      </c>
    </row>
    <row r="33" spans="1:10" ht="16.5" customHeight="1">
      <c r="A33" s="68"/>
      <c r="B33" s="286" t="s">
        <v>98</v>
      </c>
      <c r="C33" s="286"/>
      <c r="D33" s="286"/>
      <c r="E33" s="149">
        <v>1570</v>
      </c>
      <c r="F33" s="64"/>
      <c r="G33" s="64"/>
      <c r="H33" s="64"/>
      <c r="I33" s="64"/>
      <c r="J33" s="64"/>
    </row>
    <row r="34" spans="2:11" s="63" customFormat="1" ht="16.5" customHeight="1">
      <c r="B34" s="287" t="s">
        <v>60</v>
      </c>
      <c r="C34" s="287"/>
      <c r="D34" s="288" t="s">
        <v>241</v>
      </c>
      <c r="E34" s="288"/>
      <c r="F34" s="288"/>
      <c r="G34" s="288"/>
      <c r="H34" s="288"/>
      <c r="I34" s="288"/>
      <c r="K34" s="77"/>
    </row>
    <row r="35" spans="1:8" ht="13.5">
      <c r="A35" s="217" t="s">
        <v>270</v>
      </c>
      <c r="B35" s="251" t="s">
        <v>96</v>
      </c>
      <c r="C35" s="251"/>
      <c r="D35" s="251"/>
      <c r="E35" s="251"/>
      <c r="F35" s="157">
        <v>776</v>
      </c>
      <c r="G35" s="251" t="s">
        <v>61</v>
      </c>
      <c r="H35" s="251"/>
    </row>
    <row r="36" spans="1:10" ht="13.5">
      <c r="A36" s="217" t="s">
        <v>272</v>
      </c>
      <c r="B36" s="283" t="s">
        <v>242</v>
      </c>
      <c r="C36" s="284"/>
      <c r="D36" s="284"/>
      <c r="E36" s="284"/>
      <c r="F36" s="284"/>
      <c r="G36" s="284"/>
      <c r="H36" s="284"/>
      <c r="I36" s="284"/>
      <c r="J36" s="284"/>
    </row>
    <row r="37" spans="1:10" ht="13.5">
      <c r="A37" s="217"/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1" s="63" customFormat="1" ht="13.5" customHeight="1">
      <c r="A38" s="217" t="s">
        <v>274</v>
      </c>
      <c r="B38" s="285" t="s">
        <v>269</v>
      </c>
      <c r="C38" s="285"/>
      <c r="D38" s="285"/>
      <c r="E38" s="285"/>
      <c r="F38" s="285"/>
      <c r="G38" s="285"/>
      <c r="H38" s="285"/>
      <c r="I38" s="285"/>
      <c r="J38" s="285"/>
      <c r="K38" s="77"/>
    </row>
    <row r="39" spans="1:11" s="63" customFormat="1" ht="13.5" customHeight="1">
      <c r="A39" s="217"/>
      <c r="B39" s="285"/>
      <c r="C39" s="285"/>
      <c r="D39" s="285"/>
      <c r="E39" s="285"/>
      <c r="F39" s="285"/>
      <c r="G39" s="285"/>
      <c r="H39" s="285"/>
      <c r="I39" s="285"/>
      <c r="J39" s="285"/>
      <c r="K39" s="77"/>
    </row>
    <row r="40" spans="1:11" s="63" customFormat="1" ht="13.5" customHeight="1">
      <c r="A40" s="217"/>
      <c r="B40" s="285"/>
      <c r="C40" s="285"/>
      <c r="D40" s="285"/>
      <c r="E40" s="285"/>
      <c r="F40" s="285"/>
      <c r="G40" s="285"/>
      <c r="H40" s="285"/>
      <c r="I40" s="285"/>
      <c r="J40" s="285"/>
      <c r="K40" s="77"/>
    </row>
    <row r="41" spans="1:10" s="208" customFormat="1" ht="13.5">
      <c r="A41" s="217" t="s">
        <v>276</v>
      </c>
      <c r="B41" s="251" t="s">
        <v>243</v>
      </c>
      <c r="C41" s="251"/>
      <c r="D41" s="251"/>
      <c r="E41" s="251"/>
      <c r="F41" s="251"/>
      <c r="G41" s="251"/>
      <c r="H41" s="251"/>
      <c r="I41" s="251"/>
      <c r="J41" s="251"/>
    </row>
  </sheetData>
  <mergeCells count="26">
    <mergeCell ref="B36:J37"/>
    <mergeCell ref="B38:J40"/>
    <mergeCell ref="B41:J41"/>
    <mergeCell ref="B33:D33"/>
    <mergeCell ref="B35:E35"/>
    <mergeCell ref="G35:H35"/>
    <mergeCell ref="B34:C34"/>
    <mergeCell ref="D34:I34"/>
    <mergeCell ref="H18:I18"/>
    <mergeCell ref="J18:J20"/>
    <mergeCell ref="C19:C20"/>
    <mergeCell ref="D19:D20"/>
    <mergeCell ref="E19:E20"/>
    <mergeCell ref="F19:F20"/>
    <mergeCell ref="H19:H20"/>
    <mergeCell ref="I19:I20"/>
    <mergeCell ref="A18:A20"/>
    <mergeCell ref="B18:B20"/>
    <mergeCell ref="C18:F18"/>
    <mergeCell ref="G18:G20"/>
    <mergeCell ref="A3:J3"/>
    <mergeCell ref="A1:J1"/>
    <mergeCell ref="A4:A5"/>
    <mergeCell ref="B4:B5"/>
    <mergeCell ref="C4:E4"/>
    <mergeCell ref="F4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3">
      <selection activeCell="I19" sqref="I18:I19"/>
    </sheetView>
  </sheetViews>
  <sheetFormatPr defaultColWidth="9.00390625" defaultRowHeight="13.5"/>
  <cols>
    <col min="1" max="11" width="8.375" style="1" customWidth="1"/>
    <col min="12" max="12" width="10.625" style="1" customWidth="1"/>
    <col min="13" max="16384" width="9.00390625" style="1" customWidth="1"/>
  </cols>
  <sheetData>
    <row r="1" ht="18" customHeight="1">
      <c r="A1" s="1" t="s">
        <v>17</v>
      </c>
    </row>
    <row r="2" spans="1:10" s="5" customFormat="1" ht="30" customHeight="1">
      <c r="A2" s="3" t="s">
        <v>18</v>
      </c>
      <c r="B2" s="43" t="s">
        <v>19</v>
      </c>
      <c r="C2" s="204" t="s">
        <v>20</v>
      </c>
      <c r="D2" s="205" t="s">
        <v>240</v>
      </c>
      <c r="E2" s="4" t="s">
        <v>8</v>
      </c>
      <c r="F2" s="213" t="s">
        <v>264</v>
      </c>
      <c r="G2" s="212"/>
      <c r="H2" s="212"/>
      <c r="I2" s="212"/>
      <c r="J2" s="5">
        <v>47</v>
      </c>
    </row>
    <row r="3" spans="1:10" ht="30" customHeight="1">
      <c r="A3" s="6">
        <v>481</v>
      </c>
      <c r="B3" s="97">
        <v>225</v>
      </c>
      <c r="C3" s="25">
        <v>41</v>
      </c>
      <c r="D3" s="38">
        <v>6</v>
      </c>
      <c r="E3" s="8">
        <f>SUM(A3:D3)</f>
        <v>753</v>
      </c>
      <c r="F3" s="211" t="s">
        <v>173</v>
      </c>
      <c r="G3" s="212"/>
      <c r="H3" s="212"/>
      <c r="I3" s="212"/>
      <c r="J3" s="5">
        <v>3</v>
      </c>
    </row>
    <row r="4" spans="1:10" ht="30" customHeight="1">
      <c r="A4" s="64"/>
      <c r="B4" s="64"/>
      <c r="C4" s="64"/>
      <c r="D4" s="64"/>
      <c r="E4" s="64"/>
      <c r="F4" s="209" t="s">
        <v>93</v>
      </c>
      <c r="G4" s="210"/>
      <c r="H4" s="210"/>
      <c r="I4" s="210"/>
      <c r="J4" s="5">
        <v>16</v>
      </c>
    </row>
    <row r="5" spans="1:10" ht="30" customHeight="1">
      <c r="A5" s="64"/>
      <c r="B5" s="64"/>
      <c r="C5" s="64"/>
      <c r="D5" s="64"/>
      <c r="E5" s="64"/>
      <c r="F5" s="209" t="s">
        <v>210</v>
      </c>
      <c r="G5" s="210"/>
      <c r="H5" s="210"/>
      <c r="I5" s="210"/>
      <c r="J5" s="5">
        <v>349</v>
      </c>
    </row>
    <row r="6" spans="1:10" ht="30" customHeight="1">
      <c r="A6" s="64"/>
      <c r="B6" s="64"/>
      <c r="C6" s="64"/>
      <c r="D6" s="64"/>
      <c r="E6" s="64"/>
      <c r="F6" s="209" t="s">
        <v>211</v>
      </c>
      <c r="G6" s="210"/>
      <c r="H6" s="210"/>
      <c r="I6" s="210"/>
      <c r="J6" s="5">
        <v>1811</v>
      </c>
    </row>
    <row r="7" spans="6:10" ht="30" customHeight="1">
      <c r="F7" s="209" t="s">
        <v>92</v>
      </c>
      <c r="J7" s="5">
        <v>227639</v>
      </c>
    </row>
    <row r="8" ht="18.75" customHeight="1">
      <c r="A8" s="1" t="s">
        <v>21</v>
      </c>
    </row>
    <row r="9" spans="1:10" ht="30" customHeight="1">
      <c r="A9" s="291" t="s">
        <v>63</v>
      </c>
      <c r="B9" s="241"/>
      <c r="C9" s="241"/>
      <c r="D9" s="235" t="s">
        <v>24</v>
      </c>
      <c r="E9" s="237"/>
      <c r="F9" s="240"/>
      <c r="G9" s="235" t="s">
        <v>16</v>
      </c>
      <c r="H9" s="237"/>
      <c r="I9" s="237"/>
      <c r="J9" s="240"/>
    </row>
    <row r="10" spans="1:10" s="2" customFormat="1" ht="30" customHeight="1" thickBot="1">
      <c r="A10" s="11" t="s">
        <v>11</v>
      </c>
      <c r="B10" s="36" t="s">
        <v>12</v>
      </c>
      <c r="C10" s="10" t="s">
        <v>8</v>
      </c>
      <c r="D10" s="11" t="s">
        <v>11</v>
      </c>
      <c r="E10" s="36" t="s">
        <v>12</v>
      </c>
      <c r="F10" s="10" t="s">
        <v>8</v>
      </c>
      <c r="G10" s="11" t="s">
        <v>22</v>
      </c>
      <c r="H10" s="40" t="s">
        <v>23</v>
      </c>
      <c r="I10" s="106" t="s">
        <v>14</v>
      </c>
      <c r="J10" s="10" t="s">
        <v>8</v>
      </c>
    </row>
    <row r="11" spans="1:11" ht="30" customHeight="1" thickTop="1">
      <c r="A11" s="108">
        <v>7</v>
      </c>
      <c r="B11" s="158"/>
      <c r="C11" s="13">
        <f>SUM(A11:B11)</f>
        <v>7</v>
      </c>
      <c r="D11" s="108">
        <v>63</v>
      </c>
      <c r="E11" s="158"/>
      <c r="F11" s="13">
        <f>SUM(D11:E11)</f>
        <v>63</v>
      </c>
      <c r="G11" s="108">
        <v>712</v>
      </c>
      <c r="H11" s="159">
        <v>225</v>
      </c>
      <c r="I11" s="151">
        <v>46</v>
      </c>
      <c r="J11" s="107">
        <f>SUM(G11:I11)</f>
        <v>983</v>
      </c>
      <c r="K11" s="47" t="s">
        <v>95</v>
      </c>
    </row>
    <row r="12" spans="1:7" ht="13.5" customHeight="1">
      <c r="A12" s="64"/>
      <c r="B12" s="64"/>
      <c r="C12" s="64"/>
      <c r="D12" s="64"/>
      <c r="E12" s="64"/>
      <c r="F12" s="64"/>
      <c r="G12" s="64"/>
    </row>
    <row r="13" ht="13.5" customHeight="1"/>
    <row r="14" spans="1:5" ht="18.75" customHeight="1">
      <c r="A14" s="251" t="s">
        <v>62</v>
      </c>
      <c r="B14" s="290"/>
      <c r="C14" s="290"/>
      <c r="D14" s="290"/>
      <c r="E14" s="290"/>
    </row>
    <row r="15" spans="1:11" s="2" customFormat="1" ht="30" customHeight="1">
      <c r="A15" s="225"/>
      <c r="B15" s="226" t="s">
        <v>232</v>
      </c>
      <c r="C15" s="225" t="s">
        <v>51</v>
      </c>
      <c r="D15" s="226" t="s">
        <v>233</v>
      </c>
      <c r="E15" s="227" t="s">
        <v>306</v>
      </c>
      <c r="F15" s="228" t="s">
        <v>97</v>
      </c>
      <c r="G15" s="228" t="s">
        <v>234</v>
      </c>
      <c r="H15" s="228" t="s">
        <v>305</v>
      </c>
      <c r="I15" s="228" t="s">
        <v>307</v>
      </c>
      <c r="J15" s="227" t="s">
        <v>235</v>
      </c>
      <c r="K15" s="225" t="s">
        <v>8</v>
      </c>
    </row>
    <row r="16" spans="1:11" ht="30" customHeight="1">
      <c r="A16" s="16" t="s">
        <v>0</v>
      </c>
      <c r="B16" s="8">
        <v>4829</v>
      </c>
      <c r="C16" s="8">
        <v>25100</v>
      </c>
      <c r="D16" s="8">
        <v>37668</v>
      </c>
      <c r="E16" s="8">
        <v>2</v>
      </c>
      <c r="F16" s="8">
        <v>1775</v>
      </c>
      <c r="G16" s="8">
        <v>4163</v>
      </c>
      <c r="H16" s="8">
        <v>87</v>
      </c>
      <c r="I16" s="8">
        <v>225</v>
      </c>
      <c r="J16" s="8">
        <v>2733</v>
      </c>
      <c r="K16" s="110">
        <f aca="true" t="shared" si="0" ref="K16:K23">SUM(B16:J16)</f>
        <v>76582</v>
      </c>
    </row>
    <row r="17" spans="1:11" ht="30" customHeight="1">
      <c r="A17" s="16" t="s">
        <v>1</v>
      </c>
      <c r="B17" s="8">
        <v>458</v>
      </c>
      <c r="C17" s="8">
        <v>156787</v>
      </c>
      <c r="D17" s="8">
        <v>94940</v>
      </c>
      <c r="E17" s="8">
        <v>45</v>
      </c>
      <c r="F17" s="8">
        <v>30075</v>
      </c>
      <c r="G17" s="8">
        <v>2835</v>
      </c>
      <c r="H17" s="8">
        <v>37</v>
      </c>
      <c r="I17" s="8">
        <v>190</v>
      </c>
      <c r="J17" s="8"/>
      <c r="K17" s="8">
        <f t="shared" si="0"/>
        <v>285367</v>
      </c>
    </row>
    <row r="18" spans="1:11" ht="30" customHeight="1">
      <c r="A18" s="16" t="s">
        <v>2</v>
      </c>
      <c r="B18" s="8">
        <v>20</v>
      </c>
      <c r="C18" s="8">
        <v>1573</v>
      </c>
      <c r="D18" s="8">
        <v>13426</v>
      </c>
      <c r="E18" s="8"/>
      <c r="F18" s="8">
        <v>274</v>
      </c>
      <c r="G18" s="8">
        <v>99</v>
      </c>
      <c r="H18" s="8"/>
      <c r="I18" s="8">
        <v>8</v>
      </c>
      <c r="J18" s="8"/>
      <c r="K18" s="8">
        <f t="shared" si="0"/>
        <v>15400</v>
      </c>
    </row>
    <row r="19" spans="1:11" ht="30" customHeight="1">
      <c r="A19" s="16" t="s">
        <v>3</v>
      </c>
      <c r="B19" s="8">
        <v>12</v>
      </c>
      <c r="C19" s="8">
        <v>1464</v>
      </c>
      <c r="D19" s="8">
        <v>22337</v>
      </c>
      <c r="E19" s="8"/>
      <c r="F19" s="8">
        <v>83</v>
      </c>
      <c r="G19" s="8">
        <v>13</v>
      </c>
      <c r="H19" s="8">
        <v>2</v>
      </c>
      <c r="I19" s="8">
        <v>7</v>
      </c>
      <c r="J19" s="8"/>
      <c r="K19" s="8">
        <f t="shared" si="0"/>
        <v>23918</v>
      </c>
    </row>
    <row r="20" spans="1:11" ht="30" customHeight="1">
      <c r="A20" s="188" t="s">
        <v>4</v>
      </c>
      <c r="B20" s="8">
        <v>17</v>
      </c>
      <c r="C20" s="8">
        <v>5</v>
      </c>
      <c r="D20" s="8"/>
      <c r="E20" s="8"/>
      <c r="F20" s="8"/>
      <c r="G20" s="8">
        <v>33</v>
      </c>
      <c r="H20" s="8">
        <v>1</v>
      </c>
      <c r="I20" s="8">
        <v>1</v>
      </c>
      <c r="J20" s="8"/>
      <c r="K20" s="8">
        <f t="shared" si="0"/>
        <v>57</v>
      </c>
    </row>
    <row r="21" spans="1:11" ht="30" customHeight="1">
      <c r="A21" s="188" t="s">
        <v>207</v>
      </c>
      <c r="B21" s="8"/>
      <c r="C21" s="8">
        <v>1672</v>
      </c>
      <c r="D21" s="8">
        <v>3422</v>
      </c>
      <c r="E21" s="8"/>
      <c r="F21" s="8"/>
      <c r="G21" s="8"/>
      <c r="H21" s="8"/>
      <c r="I21" s="8"/>
      <c r="J21" s="8"/>
      <c r="K21" s="8">
        <f t="shared" si="0"/>
        <v>5094</v>
      </c>
    </row>
    <row r="22" spans="1:11" ht="30" customHeight="1">
      <c r="A22" s="188" t="s">
        <v>208</v>
      </c>
      <c r="B22" s="110" t="s">
        <v>188</v>
      </c>
      <c r="C22" s="110" t="s">
        <v>188</v>
      </c>
      <c r="D22" s="8">
        <v>2899</v>
      </c>
      <c r="E22" s="8"/>
      <c r="F22" s="8"/>
      <c r="G22" s="8"/>
      <c r="H22" s="8"/>
      <c r="I22" s="8"/>
      <c r="J22" s="8"/>
      <c r="K22" s="8">
        <f t="shared" si="0"/>
        <v>2899</v>
      </c>
    </row>
    <row r="23" spans="1:11" ht="30" customHeight="1" thickBot="1">
      <c r="A23" s="17" t="s">
        <v>50</v>
      </c>
      <c r="B23" s="30">
        <v>2</v>
      </c>
      <c r="C23" s="30">
        <v>46</v>
      </c>
      <c r="D23" s="30">
        <v>27</v>
      </c>
      <c r="E23" s="30"/>
      <c r="F23" s="30"/>
      <c r="G23" s="30"/>
      <c r="H23" s="30"/>
      <c r="I23" s="30"/>
      <c r="J23" s="30"/>
      <c r="K23" s="30">
        <f t="shared" si="0"/>
        <v>75</v>
      </c>
    </row>
    <row r="24" spans="1:11" ht="30" customHeight="1" thickTop="1">
      <c r="A24" s="15" t="s">
        <v>8</v>
      </c>
      <c r="B24" s="13">
        <f aca="true" t="shared" si="1" ref="B24:J24">SUM(B16:B23)</f>
        <v>5338</v>
      </c>
      <c r="C24" s="13">
        <f t="shared" si="1"/>
        <v>186647</v>
      </c>
      <c r="D24" s="13">
        <f t="shared" si="1"/>
        <v>174719</v>
      </c>
      <c r="E24" s="13">
        <f t="shared" si="1"/>
        <v>47</v>
      </c>
      <c r="F24" s="13">
        <f t="shared" si="1"/>
        <v>32207</v>
      </c>
      <c r="G24" s="13">
        <f t="shared" si="1"/>
        <v>7143</v>
      </c>
      <c r="H24" s="13">
        <f t="shared" si="1"/>
        <v>127</v>
      </c>
      <c r="I24" s="13">
        <f t="shared" si="1"/>
        <v>431</v>
      </c>
      <c r="J24" s="13">
        <f t="shared" si="1"/>
        <v>2733</v>
      </c>
      <c r="K24" s="13">
        <f>SUM(K16:K23)</f>
        <v>409392</v>
      </c>
    </row>
    <row r="25" spans="1:10" ht="18.75" customHeight="1">
      <c r="A25" s="289"/>
      <c r="B25" s="289"/>
      <c r="C25" s="289"/>
      <c r="D25" s="289"/>
      <c r="E25" s="289"/>
      <c r="F25" s="289"/>
      <c r="G25" s="47"/>
      <c r="H25" s="251"/>
      <c r="I25" s="251"/>
      <c r="J25" s="251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mergeCells count="6">
    <mergeCell ref="H25:J25"/>
    <mergeCell ref="A25:F25"/>
    <mergeCell ref="A14:E14"/>
    <mergeCell ref="A9:C9"/>
    <mergeCell ref="D9:F9"/>
    <mergeCell ref="G9:J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5">
      <selection activeCell="D20" sqref="D20"/>
    </sheetView>
  </sheetViews>
  <sheetFormatPr defaultColWidth="9.00390625" defaultRowHeight="13.5"/>
  <cols>
    <col min="1" max="11" width="8.125" style="0" customWidth="1"/>
  </cols>
  <sheetData>
    <row r="1" spans="1:10" s="80" customFormat="1" ht="13.5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25.5" customHeight="1">
      <c r="A2" s="294"/>
      <c r="B2" s="296" t="s">
        <v>25</v>
      </c>
      <c r="C2" s="296"/>
      <c r="D2" s="297"/>
      <c r="E2" s="298" t="s">
        <v>16</v>
      </c>
      <c r="F2" s="296"/>
      <c r="G2" s="296"/>
      <c r="H2" s="299" t="s">
        <v>63</v>
      </c>
      <c r="I2" s="296"/>
      <c r="J2" s="297"/>
      <c r="K2" s="292" t="s">
        <v>64</v>
      </c>
    </row>
    <row r="3" spans="1:11" ht="25.5" customHeight="1" thickBot="1">
      <c r="A3" s="295"/>
      <c r="B3" s="82" t="s">
        <v>11</v>
      </c>
      <c r="C3" s="96" t="s">
        <v>12</v>
      </c>
      <c r="D3" s="82" t="s">
        <v>8</v>
      </c>
      <c r="E3" s="83" t="s">
        <v>11</v>
      </c>
      <c r="F3" s="81" t="s">
        <v>12</v>
      </c>
      <c r="G3" s="84" t="s">
        <v>8</v>
      </c>
      <c r="H3" s="83" t="s">
        <v>11</v>
      </c>
      <c r="I3" s="81" t="s">
        <v>12</v>
      </c>
      <c r="J3" s="82" t="s">
        <v>8</v>
      </c>
      <c r="K3" s="293"/>
    </row>
    <row r="4" spans="1:11" ht="25.5" customHeight="1" thickTop="1">
      <c r="A4" s="85" t="s">
        <v>0</v>
      </c>
      <c r="B4" s="86">
        <v>258</v>
      </c>
      <c r="C4" s="141">
        <v>13</v>
      </c>
      <c r="D4" s="86">
        <f>B4+C4</f>
        <v>271</v>
      </c>
      <c r="E4" s="94">
        <v>510</v>
      </c>
      <c r="F4" s="111">
        <v>52</v>
      </c>
      <c r="G4" s="86">
        <f>E4+F4</f>
        <v>562</v>
      </c>
      <c r="H4" s="94">
        <v>43</v>
      </c>
      <c r="I4" s="111">
        <v>6</v>
      </c>
      <c r="J4" s="86">
        <f>H4+I4</f>
        <v>49</v>
      </c>
      <c r="K4" s="88">
        <v>1801</v>
      </c>
    </row>
    <row r="5" spans="1:11" ht="25.5" customHeight="1">
      <c r="A5" s="89" t="s">
        <v>26</v>
      </c>
      <c r="B5" s="86">
        <v>591</v>
      </c>
      <c r="C5" s="141">
        <v>86</v>
      </c>
      <c r="D5" s="86">
        <f aca="true" t="shared" si="0" ref="D5:D31">B5+C5</f>
        <v>677</v>
      </c>
      <c r="E5" s="87">
        <v>1789</v>
      </c>
      <c r="F5" s="111">
        <v>232</v>
      </c>
      <c r="G5" s="86">
        <f aca="true" t="shared" si="1" ref="G5:G31">E5+F5</f>
        <v>2021</v>
      </c>
      <c r="H5" s="87">
        <v>106</v>
      </c>
      <c r="I5" s="111">
        <v>29</v>
      </c>
      <c r="J5" s="86">
        <f aca="true" t="shared" si="2" ref="J5:J31">H5+I5</f>
        <v>135</v>
      </c>
      <c r="K5" s="90">
        <v>2848</v>
      </c>
    </row>
    <row r="6" spans="1:11" ht="25.5" customHeight="1">
      <c r="A6" s="89" t="s">
        <v>27</v>
      </c>
      <c r="B6" s="86">
        <v>969</v>
      </c>
      <c r="C6" s="141">
        <v>419</v>
      </c>
      <c r="D6" s="86">
        <f t="shared" si="0"/>
        <v>1388</v>
      </c>
      <c r="E6" s="87">
        <v>2220</v>
      </c>
      <c r="F6" s="111">
        <v>1420</v>
      </c>
      <c r="G6" s="86">
        <f t="shared" si="1"/>
        <v>3640</v>
      </c>
      <c r="H6" s="87">
        <v>167</v>
      </c>
      <c r="I6" s="111">
        <v>110</v>
      </c>
      <c r="J6" s="86">
        <f t="shared" si="2"/>
        <v>277</v>
      </c>
      <c r="K6" s="90">
        <v>4141</v>
      </c>
    </row>
    <row r="7" spans="1:11" ht="25.5" customHeight="1">
      <c r="A7" s="89" t="s">
        <v>28</v>
      </c>
      <c r="B7" s="86">
        <v>1127</v>
      </c>
      <c r="C7" s="141">
        <v>261</v>
      </c>
      <c r="D7" s="86">
        <f t="shared" si="0"/>
        <v>1388</v>
      </c>
      <c r="E7" s="87">
        <v>3234</v>
      </c>
      <c r="F7" s="111">
        <v>769</v>
      </c>
      <c r="G7" s="86">
        <f t="shared" si="1"/>
        <v>4003</v>
      </c>
      <c r="H7" s="87">
        <v>289</v>
      </c>
      <c r="I7" s="111">
        <v>94</v>
      </c>
      <c r="J7" s="86">
        <f t="shared" si="2"/>
        <v>383</v>
      </c>
      <c r="K7" s="90">
        <v>8269</v>
      </c>
    </row>
    <row r="8" spans="1:11" ht="25.5" customHeight="1">
      <c r="A8" s="89" t="s">
        <v>29</v>
      </c>
      <c r="B8" s="86">
        <v>448</v>
      </c>
      <c r="C8" s="141">
        <v>238</v>
      </c>
      <c r="D8" s="86">
        <f t="shared" si="0"/>
        <v>686</v>
      </c>
      <c r="E8" s="87">
        <v>1353</v>
      </c>
      <c r="F8" s="111">
        <v>708</v>
      </c>
      <c r="G8" s="86">
        <f t="shared" si="1"/>
        <v>2061</v>
      </c>
      <c r="H8" s="87">
        <v>91</v>
      </c>
      <c r="I8" s="111">
        <v>58</v>
      </c>
      <c r="J8" s="86">
        <f t="shared" si="2"/>
        <v>149</v>
      </c>
      <c r="K8" s="90">
        <v>3879</v>
      </c>
    </row>
    <row r="9" spans="1:11" ht="25.5" customHeight="1">
      <c r="A9" s="120" t="s">
        <v>30</v>
      </c>
      <c r="B9" s="86">
        <v>1878</v>
      </c>
      <c r="C9" s="141">
        <v>883</v>
      </c>
      <c r="D9" s="86">
        <f t="shared" si="0"/>
        <v>2761</v>
      </c>
      <c r="E9" s="87">
        <v>6784</v>
      </c>
      <c r="F9" s="111">
        <v>2916</v>
      </c>
      <c r="G9" s="86">
        <f t="shared" si="1"/>
        <v>9700</v>
      </c>
      <c r="H9" s="87">
        <v>305</v>
      </c>
      <c r="I9" s="111">
        <v>176</v>
      </c>
      <c r="J9" s="86">
        <f t="shared" si="2"/>
        <v>481</v>
      </c>
      <c r="K9" s="90">
        <v>6772</v>
      </c>
    </row>
    <row r="10" spans="1:11" ht="25.5" customHeight="1">
      <c r="A10" s="89" t="s">
        <v>31</v>
      </c>
      <c r="B10" s="86">
        <v>1304</v>
      </c>
      <c r="C10" s="141">
        <v>544</v>
      </c>
      <c r="D10" s="86">
        <f t="shared" si="0"/>
        <v>1848</v>
      </c>
      <c r="E10" s="87">
        <v>3603</v>
      </c>
      <c r="F10" s="111">
        <v>2296</v>
      </c>
      <c r="G10" s="86">
        <f t="shared" si="1"/>
        <v>5899</v>
      </c>
      <c r="H10" s="87">
        <v>185</v>
      </c>
      <c r="I10" s="111">
        <v>92</v>
      </c>
      <c r="J10" s="86">
        <f t="shared" si="2"/>
        <v>277</v>
      </c>
      <c r="K10" s="90">
        <v>5815</v>
      </c>
    </row>
    <row r="11" spans="1:11" ht="25.5" customHeight="1">
      <c r="A11" s="89" t="s">
        <v>32</v>
      </c>
      <c r="B11" s="86">
        <v>1861</v>
      </c>
      <c r="C11" s="141">
        <v>1245</v>
      </c>
      <c r="D11" s="86">
        <f t="shared" si="0"/>
        <v>3106</v>
      </c>
      <c r="E11" s="87">
        <v>4012</v>
      </c>
      <c r="F11" s="111">
        <v>5369</v>
      </c>
      <c r="G11" s="86">
        <f t="shared" si="1"/>
        <v>9381</v>
      </c>
      <c r="H11" s="87">
        <v>319</v>
      </c>
      <c r="I11" s="111">
        <v>229</v>
      </c>
      <c r="J11" s="86">
        <f t="shared" si="2"/>
        <v>548</v>
      </c>
      <c r="K11" s="90">
        <v>5753</v>
      </c>
    </row>
    <row r="12" spans="1:11" ht="25.5" customHeight="1">
      <c r="A12" s="89" t="s">
        <v>33</v>
      </c>
      <c r="B12" s="86">
        <v>1537</v>
      </c>
      <c r="C12" s="141">
        <v>1083</v>
      </c>
      <c r="D12" s="86">
        <f t="shared" si="0"/>
        <v>2620</v>
      </c>
      <c r="E12" s="87">
        <v>5339</v>
      </c>
      <c r="F12" s="111">
        <v>3803</v>
      </c>
      <c r="G12" s="86">
        <f t="shared" si="1"/>
        <v>9142</v>
      </c>
      <c r="H12" s="87">
        <v>326</v>
      </c>
      <c r="I12" s="111">
        <v>226</v>
      </c>
      <c r="J12" s="86">
        <f t="shared" si="2"/>
        <v>552</v>
      </c>
      <c r="K12" s="90">
        <v>4143</v>
      </c>
    </row>
    <row r="13" spans="1:11" ht="25.5" customHeight="1">
      <c r="A13" s="89" t="s">
        <v>34</v>
      </c>
      <c r="B13" s="86">
        <v>1635</v>
      </c>
      <c r="C13" s="141">
        <v>493</v>
      </c>
      <c r="D13" s="86">
        <f t="shared" si="0"/>
        <v>2128</v>
      </c>
      <c r="E13" s="87">
        <v>4430</v>
      </c>
      <c r="F13" s="111">
        <v>2554</v>
      </c>
      <c r="G13" s="86">
        <f t="shared" si="1"/>
        <v>6984</v>
      </c>
      <c r="H13" s="87">
        <v>233</v>
      </c>
      <c r="I13" s="111">
        <v>99</v>
      </c>
      <c r="J13" s="86">
        <f t="shared" si="2"/>
        <v>332</v>
      </c>
      <c r="K13" s="90">
        <v>6263</v>
      </c>
    </row>
    <row r="14" spans="1:11" ht="25.5" customHeight="1">
      <c r="A14" s="89" t="s">
        <v>35</v>
      </c>
      <c r="B14" s="86">
        <v>2725</v>
      </c>
      <c r="C14" s="141">
        <v>2910</v>
      </c>
      <c r="D14" s="86">
        <f t="shared" si="0"/>
        <v>5635</v>
      </c>
      <c r="E14" s="87">
        <v>5610</v>
      </c>
      <c r="F14" s="111">
        <v>11115</v>
      </c>
      <c r="G14" s="86">
        <f t="shared" si="1"/>
        <v>16725</v>
      </c>
      <c r="H14" s="87">
        <v>410</v>
      </c>
      <c r="I14" s="111">
        <v>431</v>
      </c>
      <c r="J14" s="86">
        <f t="shared" si="2"/>
        <v>841</v>
      </c>
      <c r="K14" s="90">
        <v>9235</v>
      </c>
    </row>
    <row r="15" spans="1:11" ht="25.5" customHeight="1">
      <c r="A15" s="89" t="s">
        <v>36</v>
      </c>
      <c r="B15" s="86">
        <v>1052</v>
      </c>
      <c r="C15" s="141">
        <v>207</v>
      </c>
      <c r="D15" s="86">
        <f t="shared" si="0"/>
        <v>1259</v>
      </c>
      <c r="E15" s="87">
        <v>2476</v>
      </c>
      <c r="F15" s="111">
        <v>1482</v>
      </c>
      <c r="G15" s="86">
        <f t="shared" si="1"/>
        <v>3958</v>
      </c>
      <c r="H15" s="87">
        <v>183</v>
      </c>
      <c r="I15" s="111">
        <v>64</v>
      </c>
      <c r="J15" s="86">
        <f t="shared" si="2"/>
        <v>247</v>
      </c>
      <c r="K15" s="90">
        <v>4875</v>
      </c>
    </row>
    <row r="16" spans="1:11" ht="25.5" customHeight="1">
      <c r="A16" s="89" t="s">
        <v>37</v>
      </c>
      <c r="B16" s="86">
        <v>1111</v>
      </c>
      <c r="C16" s="141">
        <v>640</v>
      </c>
      <c r="D16" s="86">
        <f t="shared" si="0"/>
        <v>1751</v>
      </c>
      <c r="E16" s="87">
        <v>3051</v>
      </c>
      <c r="F16" s="111">
        <v>1913</v>
      </c>
      <c r="G16" s="86">
        <f t="shared" si="1"/>
        <v>4964</v>
      </c>
      <c r="H16" s="87">
        <v>184</v>
      </c>
      <c r="I16" s="111">
        <v>138</v>
      </c>
      <c r="J16" s="86">
        <f t="shared" si="2"/>
        <v>322</v>
      </c>
      <c r="K16" s="90">
        <v>6847</v>
      </c>
    </row>
    <row r="17" spans="1:11" ht="25.5" customHeight="1">
      <c r="A17" s="89" t="s">
        <v>38</v>
      </c>
      <c r="B17" s="86">
        <v>592</v>
      </c>
      <c r="C17" s="141">
        <v>220</v>
      </c>
      <c r="D17" s="86">
        <f t="shared" si="0"/>
        <v>812</v>
      </c>
      <c r="E17" s="87">
        <v>1713</v>
      </c>
      <c r="F17" s="111">
        <v>831</v>
      </c>
      <c r="G17" s="86">
        <f t="shared" si="1"/>
        <v>2544</v>
      </c>
      <c r="H17" s="87">
        <v>114</v>
      </c>
      <c r="I17" s="111">
        <v>46</v>
      </c>
      <c r="J17" s="86">
        <f t="shared" si="2"/>
        <v>160</v>
      </c>
      <c r="K17" s="90">
        <v>3164</v>
      </c>
    </row>
    <row r="18" spans="1:11" ht="25.5" customHeight="1">
      <c r="A18" s="202" t="s">
        <v>237</v>
      </c>
      <c r="B18" s="86">
        <v>931</v>
      </c>
      <c r="C18" s="141">
        <v>403</v>
      </c>
      <c r="D18" s="86">
        <f t="shared" si="0"/>
        <v>1334</v>
      </c>
      <c r="E18" s="87">
        <v>2992</v>
      </c>
      <c r="F18" s="111">
        <v>1384</v>
      </c>
      <c r="G18" s="86">
        <f t="shared" si="1"/>
        <v>4376</v>
      </c>
      <c r="H18" s="87">
        <v>225</v>
      </c>
      <c r="I18" s="111">
        <v>128</v>
      </c>
      <c r="J18" s="86">
        <f t="shared" si="2"/>
        <v>353</v>
      </c>
      <c r="K18" s="90">
        <v>5256</v>
      </c>
    </row>
    <row r="19" spans="1:11" ht="25.5" customHeight="1">
      <c r="A19" s="89" t="s">
        <v>39</v>
      </c>
      <c r="B19" s="86">
        <v>964</v>
      </c>
      <c r="C19" s="141">
        <v>279</v>
      </c>
      <c r="D19" s="86">
        <f t="shared" si="0"/>
        <v>1243</v>
      </c>
      <c r="E19" s="87">
        <v>2969</v>
      </c>
      <c r="F19" s="111">
        <v>1151</v>
      </c>
      <c r="G19" s="86">
        <f t="shared" si="1"/>
        <v>4120</v>
      </c>
      <c r="H19" s="87">
        <v>176</v>
      </c>
      <c r="I19" s="111">
        <v>48</v>
      </c>
      <c r="J19" s="86">
        <f t="shared" si="2"/>
        <v>224</v>
      </c>
      <c r="K19" s="90">
        <v>4430</v>
      </c>
    </row>
    <row r="20" spans="1:11" ht="25.5" customHeight="1">
      <c r="A20" s="89" t="s">
        <v>40</v>
      </c>
      <c r="B20" s="86">
        <v>441</v>
      </c>
      <c r="C20" s="141">
        <v>339</v>
      </c>
      <c r="D20" s="86">
        <f t="shared" si="0"/>
        <v>780</v>
      </c>
      <c r="E20" s="87">
        <v>1304</v>
      </c>
      <c r="F20" s="111">
        <v>909</v>
      </c>
      <c r="G20" s="86">
        <f t="shared" si="1"/>
        <v>2213</v>
      </c>
      <c r="H20" s="87">
        <v>122</v>
      </c>
      <c r="I20" s="111">
        <v>121</v>
      </c>
      <c r="J20" s="86">
        <f t="shared" si="2"/>
        <v>243</v>
      </c>
      <c r="K20" s="90">
        <v>8455</v>
      </c>
    </row>
    <row r="21" spans="1:11" ht="25.5" customHeight="1">
      <c r="A21" s="89" t="s">
        <v>41</v>
      </c>
      <c r="B21" s="86">
        <v>2005</v>
      </c>
      <c r="C21" s="141">
        <v>1129</v>
      </c>
      <c r="D21" s="86">
        <f t="shared" si="0"/>
        <v>3134</v>
      </c>
      <c r="E21" s="87">
        <v>6563</v>
      </c>
      <c r="F21" s="111">
        <v>3278</v>
      </c>
      <c r="G21" s="86">
        <f t="shared" si="1"/>
        <v>9841</v>
      </c>
      <c r="H21" s="87">
        <v>324</v>
      </c>
      <c r="I21" s="111">
        <v>261</v>
      </c>
      <c r="J21" s="86">
        <f t="shared" si="2"/>
        <v>585</v>
      </c>
      <c r="K21" s="90">
        <v>6478</v>
      </c>
    </row>
    <row r="22" spans="1:11" ht="25.5" customHeight="1">
      <c r="A22" s="89" t="s">
        <v>42</v>
      </c>
      <c r="B22" s="86">
        <v>674</v>
      </c>
      <c r="C22" s="141">
        <v>100</v>
      </c>
      <c r="D22" s="86">
        <f t="shared" si="0"/>
        <v>774</v>
      </c>
      <c r="E22" s="87">
        <v>2073</v>
      </c>
      <c r="F22" s="111">
        <v>316</v>
      </c>
      <c r="G22" s="86">
        <f t="shared" si="1"/>
        <v>2389</v>
      </c>
      <c r="H22" s="87">
        <v>119</v>
      </c>
      <c r="I22" s="111">
        <v>38</v>
      </c>
      <c r="J22" s="86">
        <f t="shared" si="2"/>
        <v>157</v>
      </c>
      <c r="K22" s="90">
        <v>6177</v>
      </c>
    </row>
    <row r="23" spans="1:11" ht="25.5" customHeight="1">
      <c r="A23" s="89" t="s">
        <v>43</v>
      </c>
      <c r="B23" s="86">
        <v>298</v>
      </c>
      <c r="C23" s="141">
        <v>276</v>
      </c>
      <c r="D23" s="86">
        <f t="shared" si="0"/>
        <v>574</v>
      </c>
      <c r="E23" s="87">
        <v>803</v>
      </c>
      <c r="F23" s="111">
        <v>996</v>
      </c>
      <c r="G23" s="86">
        <f t="shared" si="1"/>
        <v>1799</v>
      </c>
      <c r="H23" s="87">
        <v>70</v>
      </c>
      <c r="I23" s="111">
        <v>59</v>
      </c>
      <c r="J23" s="86">
        <f t="shared" si="2"/>
        <v>129</v>
      </c>
      <c r="K23" s="90">
        <v>5530</v>
      </c>
    </row>
    <row r="24" spans="1:11" ht="25.5" customHeight="1">
      <c r="A24" s="89" t="s">
        <v>44</v>
      </c>
      <c r="B24" s="86">
        <v>1685</v>
      </c>
      <c r="C24" s="141">
        <v>1358</v>
      </c>
      <c r="D24" s="86">
        <f t="shared" si="0"/>
        <v>3043</v>
      </c>
      <c r="E24" s="87">
        <v>4082</v>
      </c>
      <c r="F24" s="111">
        <v>3480</v>
      </c>
      <c r="G24" s="86">
        <f t="shared" si="1"/>
        <v>7562</v>
      </c>
      <c r="H24" s="87">
        <v>309</v>
      </c>
      <c r="I24" s="111">
        <v>253</v>
      </c>
      <c r="J24" s="86">
        <f t="shared" si="2"/>
        <v>562</v>
      </c>
      <c r="K24" s="90">
        <v>8727</v>
      </c>
    </row>
    <row r="25" spans="1:11" ht="25.5" customHeight="1">
      <c r="A25" s="89" t="s">
        <v>45</v>
      </c>
      <c r="B25" s="86">
        <v>1483</v>
      </c>
      <c r="C25" s="141">
        <v>336</v>
      </c>
      <c r="D25" s="86">
        <f t="shared" si="0"/>
        <v>1819</v>
      </c>
      <c r="E25" s="87">
        <v>4848</v>
      </c>
      <c r="F25" s="111">
        <v>983</v>
      </c>
      <c r="G25" s="86">
        <f t="shared" si="1"/>
        <v>5831</v>
      </c>
      <c r="H25" s="87">
        <v>278</v>
      </c>
      <c r="I25" s="111">
        <v>116</v>
      </c>
      <c r="J25" s="86">
        <f t="shared" si="2"/>
        <v>394</v>
      </c>
      <c r="K25" s="90">
        <v>6836</v>
      </c>
    </row>
    <row r="26" spans="1:11" ht="25.5" customHeight="1">
      <c r="A26" s="89" t="s">
        <v>46</v>
      </c>
      <c r="B26" s="86">
        <v>872</v>
      </c>
      <c r="C26" s="141">
        <v>338</v>
      </c>
      <c r="D26" s="86">
        <f t="shared" si="0"/>
        <v>1210</v>
      </c>
      <c r="E26" s="87">
        <v>2653</v>
      </c>
      <c r="F26" s="111">
        <v>1002</v>
      </c>
      <c r="G26" s="86">
        <f t="shared" si="1"/>
        <v>3655</v>
      </c>
      <c r="H26" s="87">
        <v>171</v>
      </c>
      <c r="I26" s="111">
        <v>89</v>
      </c>
      <c r="J26" s="86">
        <f t="shared" si="2"/>
        <v>260</v>
      </c>
      <c r="K26" s="90">
        <v>4437</v>
      </c>
    </row>
    <row r="27" spans="1:11" ht="25.5" customHeight="1">
      <c r="A27" s="89" t="s">
        <v>47</v>
      </c>
      <c r="B27" s="86">
        <v>1643</v>
      </c>
      <c r="C27" s="141">
        <v>813</v>
      </c>
      <c r="D27" s="86">
        <f t="shared" si="0"/>
        <v>2456</v>
      </c>
      <c r="E27" s="87">
        <v>4960</v>
      </c>
      <c r="F27" s="111">
        <v>2641</v>
      </c>
      <c r="G27" s="86">
        <f t="shared" si="1"/>
        <v>7601</v>
      </c>
      <c r="H27" s="87">
        <v>302</v>
      </c>
      <c r="I27" s="111">
        <v>185</v>
      </c>
      <c r="J27" s="86">
        <f t="shared" si="2"/>
        <v>487</v>
      </c>
      <c r="K27" s="90">
        <v>4977</v>
      </c>
    </row>
    <row r="28" spans="1:11" ht="25.5" customHeight="1">
      <c r="A28" s="89" t="s">
        <v>48</v>
      </c>
      <c r="B28" s="86">
        <v>648</v>
      </c>
      <c r="C28" s="141">
        <v>442</v>
      </c>
      <c r="D28" s="86">
        <f t="shared" si="0"/>
        <v>1090</v>
      </c>
      <c r="E28" s="87">
        <v>2306</v>
      </c>
      <c r="F28" s="111">
        <v>1592</v>
      </c>
      <c r="G28" s="86">
        <f t="shared" si="1"/>
        <v>3898</v>
      </c>
      <c r="H28" s="87">
        <v>90</v>
      </c>
      <c r="I28" s="111">
        <v>61</v>
      </c>
      <c r="J28" s="86">
        <f t="shared" si="2"/>
        <v>151</v>
      </c>
      <c r="K28" s="90">
        <v>7260</v>
      </c>
    </row>
    <row r="29" spans="1:11" ht="25.5" customHeight="1">
      <c r="A29" s="89" t="s">
        <v>49</v>
      </c>
      <c r="B29" s="86">
        <v>1644</v>
      </c>
      <c r="C29" s="141">
        <v>1472</v>
      </c>
      <c r="D29" s="86">
        <f t="shared" si="0"/>
        <v>3116</v>
      </c>
      <c r="E29" s="87">
        <v>5018</v>
      </c>
      <c r="F29" s="111">
        <v>5246</v>
      </c>
      <c r="G29" s="86">
        <f t="shared" si="1"/>
        <v>10264</v>
      </c>
      <c r="H29" s="87">
        <v>358</v>
      </c>
      <c r="I29" s="111">
        <v>337</v>
      </c>
      <c r="J29" s="86">
        <f t="shared" si="2"/>
        <v>695</v>
      </c>
      <c r="K29" s="90">
        <v>9469</v>
      </c>
    </row>
    <row r="30" spans="1:11" ht="25.5" customHeight="1">
      <c r="A30" s="116" t="s">
        <v>55</v>
      </c>
      <c r="B30" s="86">
        <v>531</v>
      </c>
      <c r="C30" s="141">
        <v>212</v>
      </c>
      <c r="D30" s="86">
        <f t="shared" si="0"/>
        <v>743</v>
      </c>
      <c r="E30" s="87">
        <v>1299</v>
      </c>
      <c r="F30" s="111">
        <v>573</v>
      </c>
      <c r="G30" s="86">
        <f t="shared" si="1"/>
        <v>1872</v>
      </c>
      <c r="H30" s="150">
        <v>107</v>
      </c>
      <c r="I30" s="111">
        <v>45</v>
      </c>
      <c r="J30" s="86">
        <f t="shared" si="2"/>
        <v>152</v>
      </c>
      <c r="K30" s="114">
        <v>3037</v>
      </c>
    </row>
    <row r="31" spans="1:11" ht="25.5" customHeight="1" thickBot="1">
      <c r="A31" s="117" t="s">
        <v>94</v>
      </c>
      <c r="B31" s="86">
        <v>2111</v>
      </c>
      <c r="C31" s="141">
        <v>1117</v>
      </c>
      <c r="D31" s="86">
        <f t="shared" si="0"/>
        <v>3228</v>
      </c>
      <c r="E31" s="87">
        <v>6816</v>
      </c>
      <c r="F31" s="111">
        <v>3713</v>
      </c>
      <c r="G31" s="86">
        <f t="shared" si="1"/>
        <v>10529</v>
      </c>
      <c r="H31" s="113">
        <v>293</v>
      </c>
      <c r="I31" s="112">
        <v>249</v>
      </c>
      <c r="J31" s="86">
        <f t="shared" si="2"/>
        <v>542</v>
      </c>
      <c r="K31" s="91">
        <v>10609</v>
      </c>
    </row>
    <row r="32" spans="1:11" ht="25.5" customHeight="1" thickTop="1">
      <c r="A32" s="115" t="s">
        <v>8</v>
      </c>
      <c r="B32" s="93">
        <f>SUM(B4:B31)</f>
        <v>33018</v>
      </c>
      <c r="C32" s="105">
        <f>SUM(C4:C31)</f>
        <v>17856</v>
      </c>
      <c r="D32" s="93">
        <f>SUM(B32:C32)</f>
        <v>50874</v>
      </c>
      <c r="E32" s="94">
        <f>SUM(E4:E31)</f>
        <v>94810</v>
      </c>
      <c r="F32" s="92">
        <f>SUM(F4:F31)</f>
        <v>62724</v>
      </c>
      <c r="G32" s="118">
        <f>SUM(G4:G31)</f>
        <v>157534</v>
      </c>
      <c r="H32" s="94">
        <f>SUM(H4:H31)</f>
        <v>5899</v>
      </c>
      <c r="I32" s="92">
        <f>SUM(I4:I31)</f>
        <v>3788</v>
      </c>
      <c r="J32" s="92">
        <f>SUM(H32:I32)</f>
        <v>9687</v>
      </c>
      <c r="K32" s="88">
        <f>SUM(K4:K31)</f>
        <v>165483</v>
      </c>
    </row>
  </sheetData>
  <mergeCells count="5">
    <mergeCell ref="K2:K3"/>
    <mergeCell ref="A2:A3"/>
    <mergeCell ref="B2:D2"/>
    <mergeCell ref="E2:G2"/>
    <mergeCell ref="H2:J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G40" sqref="G40"/>
    </sheetView>
  </sheetViews>
  <sheetFormatPr defaultColWidth="9.00390625" defaultRowHeight="13.5"/>
  <cols>
    <col min="1" max="12" width="10.625" style="1" customWidth="1"/>
    <col min="13" max="16384" width="8.50390625" style="1" customWidth="1"/>
  </cols>
  <sheetData>
    <row r="1" spans="1:2" ht="19.5" customHeight="1">
      <c r="A1" s="290" t="s">
        <v>52</v>
      </c>
      <c r="B1" s="290"/>
    </row>
    <row r="2" ht="19.5" customHeight="1">
      <c r="A2" s="1" t="s">
        <v>53</v>
      </c>
    </row>
    <row r="3" spans="1:8" ht="30" customHeight="1">
      <c r="A3" s="301"/>
      <c r="B3" s="304" t="s">
        <v>66</v>
      </c>
      <c r="C3" s="237"/>
      <c r="D3" s="305"/>
      <c r="E3" s="300" t="s">
        <v>67</v>
      </c>
      <c r="F3" s="241"/>
      <c r="G3" s="241"/>
      <c r="H3" s="291" t="s">
        <v>54</v>
      </c>
    </row>
    <row r="4" spans="1:8" ht="30" customHeight="1" thickBot="1">
      <c r="A4" s="302"/>
      <c r="B4" s="65" t="s">
        <v>22</v>
      </c>
      <c r="C4" s="66" t="s">
        <v>23</v>
      </c>
      <c r="D4" s="67" t="s">
        <v>8</v>
      </c>
      <c r="E4" s="44" t="s">
        <v>22</v>
      </c>
      <c r="F4" s="9" t="s">
        <v>23</v>
      </c>
      <c r="G4" s="10" t="s">
        <v>8</v>
      </c>
      <c r="H4" s="303"/>
    </row>
    <row r="5" spans="1:8" ht="30" customHeight="1" thickTop="1">
      <c r="A5" s="15" t="s">
        <v>0</v>
      </c>
      <c r="B5" s="49">
        <v>22885</v>
      </c>
      <c r="C5" s="22">
        <v>7059</v>
      </c>
      <c r="D5" s="32">
        <f aca="true" t="shared" si="0" ref="D5:D12">SUM(B5:C5)</f>
        <v>29944</v>
      </c>
      <c r="E5" s="50">
        <v>25954</v>
      </c>
      <c r="F5" s="12">
        <v>11391</v>
      </c>
      <c r="G5" s="13">
        <f aca="true" t="shared" si="1" ref="G5:G12">SUM(E5:F5)</f>
        <v>37345</v>
      </c>
      <c r="H5" s="13">
        <v>14011</v>
      </c>
    </row>
    <row r="6" spans="1:8" ht="30" customHeight="1">
      <c r="A6" s="16" t="s">
        <v>1</v>
      </c>
      <c r="B6" s="51">
        <v>11877</v>
      </c>
      <c r="C6" s="25">
        <v>2467</v>
      </c>
      <c r="D6" s="34">
        <f t="shared" si="0"/>
        <v>14344</v>
      </c>
      <c r="E6" s="52">
        <v>13005</v>
      </c>
      <c r="F6" s="7">
        <v>2545</v>
      </c>
      <c r="G6" s="13">
        <f t="shared" si="1"/>
        <v>15550</v>
      </c>
      <c r="H6" s="8">
        <v>4478</v>
      </c>
    </row>
    <row r="7" spans="1:8" ht="30" customHeight="1">
      <c r="A7" s="16" t="s">
        <v>2</v>
      </c>
      <c r="B7" s="51">
        <v>3441</v>
      </c>
      <c r="C7" s="25">
        <v>1278</v>
      </c>
      <c r="D7" s="34">
        <f t="shared" si="0"/>
        <v>4719</v>
      </c>
      <c r="E7" s="52">
        <v>3652</v>
      </c>
      <c r="F7" s="7">
        <v>1312</v>
      </c>
      <c r="G7" s="13">
        <f t="shared" si="1"/>
        <v>4964</v>
      </c>
      <c r="H7" s="8">
        <v>1895</v>
      </c>
    </row>
    <row r="8" spans="1:8" ht="30" customHeight="1">
      <c r="A8" s="16" t="s">
        <v>3</v>
      </c>
      <c r="B8" s="51">
        <v>4099</v>
      </c>
      <c r="C8" s="25">
        <v>1415</v>
      </c>
      <c r="D8" s="34">
        <f t="shared" si="0"/>
        <v>5514</v>
      </c>
      <c r="E8" s="52">
        <v>4300</v>
      </c>
      <c r="F8" s="7">
        <v>1454</v>
      </c>
      <c r="G8" s="13">
        <f t="shared" si="1"/>
        <v>5754</v>
      </c>
      <c r="H8" s="8">
        <v>2500</v>
      </c>
    </row>
    <row r="9" spans="1:8" ht="30" customHeight="1">
      <c r="A9" s="16" t="s">
        <v>4</v>
      </c>
      <c r="B9" s="51">
        <v>2128</v>
      </c>
      <c r="C9" s="25">
        <v>1081</v>
      </c>
      <c r="D9" s="34">
        <f t="shared" si="0"/>
        <v>3209</v>
      </c>
      <c r="E9" s="52">
        <v>2271</v>
      </c>
      <c r="F9" s="7">
        <v>1142</v>
      </c>
      <c r="G9" s="13">
        <f t="shared" si="1"/>
        <v>3413</v>
      </c>
      <c r="H9" s="8">
        <v>601</v>
      </c>
    </row>
    <row r="10" spans="1:8" ht="30" customHeight="1">
      <c r="A10" s="100" t="s">
        <v>207</v>
      </c>
      <c r="B10" s="171">
        <v>994</v>
      </c>
      <c r="C10" s="189">
        <v>668</v>
      </c>
      <c r="D10" s="34">
        <f t="shared" si="0"/>
        <v>1662</v>
      </c>
      <c r="E10" s="190">
        <v>1440</v>
      </c>
      <c r="F10" s="144">
        <v>709</v>
      </c>
      <c r="G10" s="26">
        <f t="shared" si="1"/>
        <v>2149</v>
      </c>
      <c r="H10" s="145">
        <v>6953</v>
      </c>
    </row>
    <row r="11" spans="1:8" ht="30" customHeight="1">
      <c r="A11" s="100" t="s">
        <v>208</v>
      </c>
      <c r="B11" s="171">
        <v>1484</v>
      </c>
      <c r="C11" s="189">
        <v>853</v>
      </c>
      <c r="D11" s="173">
        <f t="shared" si="0"/>
        <v>2337</v>
      </c>
      <c r="E11" s="190">
        <v>1642</v>
      </c>
      <c r="F11" s="144">
        <v>877</v>
      </c>
      <c r="G11" s="8">
        <f t="shared" si="1"/>
        <v>2519</v>
      </c>
      <c r="H11" s="145">
        <v>15239</v>
      </c>
    </row>
    <row r="12" spans="1:8" ht="30" customHeight="1" thickBot="1">
      <c r="A12" s="17" t="s">
        <v>50</v>
      </c>
      <c r="B12" s="53">
        <v>5992</v>
      </c>
      <c r="C12" s="28">
        <v>4547</v>
      </c>
      <c r="D12" s="35">
        <f t="shared" si="0"/>
        <v>10539</v>
      </c>
      <c r="E12" s="54">
        <v>6071</v>
      </c>
      <c r="F12" s="29">
        <v>4647</v>
      </c>
      <c r="G12" s="30">
        <f t="shared" si="1"/>
        <v>10718</v>
      </c>
      <c r="H12" s="30">
        <v>4136</v>
      </c>
    </row>
    <row r="13" spans="1:8" ht="30" customHeight="1" thickTop="1">
      <c r="A13" s="15" t="s">
        <v>8</v>
      </c>
      <c r="B13" s="49">
        <f aca="true" t="shared" si="2" ref="B13:H13">SUM(B5:B12)</f>
        <v>52900</v>
      </c>
      <c r="C13" s="55">
        <f t="shared" si="2"/>
        <v>19368</v>
      </c>
      <c r="D13" s="32">
        <f t="shared" si="2"/>
        <v>72268</v>
      </c>
      <c r="E13" s="50">
        <f t="shared" si="2"/>
        <v>58335</v>
      </c>
      <c r="F13" s="56">
        <f t="shared" si="2"/>
        <v>24077</v>
      </c>
      <c r="G13" s="48">
        <f t="shared" si="2"/>
        <v>82412</v>
      </c>
      <c r="H13" s="13">
        <f t="shared" si="2"/>
        <v>49813</v>
      </c>
    </row>
    <row r="14" spans="1:8" ht="30" customHeight="1">
      <c r="A14" s="68"/>
      <c r="B14" s="64"/>
      <c r="C14" s="64"/>
      <c r="D14" s="64"/>
      <c r="E14" s="64"/>
      <c r="F14" s="308" t="s">
        <v>69</v>
      </c>
      <c r="G14" s="308"/>
      <c r="H14" s="308"/>
    </row>
    <row r="15" spans="1:8" s="2" customFormat="1" ht="30" customHeight="1">
      <c r="A15" s="241"/>
      <c r="B15" s="291" t="s">
        <v>68</v>
      </c>
      <c r="C15" s="291"/>
      <c r="D15" s="291"/>
      <c r="E15" s="69"/>
      <c r="F15" s="241"/>
      <c r="G15" s="291" t="s">
        <v>70</v>
      </c>
      <c r="H15" s="291"/>
    </row>
    <row r="16" spans="1:8" s="2" customFormat="1" ht="30" customHeight="1" thickBot="1">
      <c r="A16" s="303"/>
      <c r="B16" s="70" t="s">
        <v>22</v>
      </c>
      <c r="C16" s="70" t="s">
        <v>23</v>
      </c>
      <c r="D16" s="70" t="s">
        <v>8</v>
      </c>
      <c r="E16" s="69"/>
      <c r="F16" s="303"/>
      <c r="G16" s="70" t="s">
        <v>71</v>
      </c>
      <c r="H16" s="70" t="s">
        <v>72</v>
      </c>
    </row>
    <row r="17" spans="1:8" ht="30" customHeight="1" thickTop="1">
      <c r="A17" s="15" t="s">
        <v>0</v>
      </c>
      <c r="B17" s="50">
        <v>584737</v>
      </c>
      <c r="C17" s="12">
        <v>127835</v>
      </c>
      <c r="D17" s="13">
        <f aca="true" t="shared" si="3" ref="D17:D24">SUM(B17:C17)</f>
        <v>712572</v>
      </c>
      <c r="E17" s="64"/>
      <c r="F17" s="15" t="s">
        <v>0</v>
      </c>
      <c r="G17" s="14">
        <v>489</v>
      </c>
      <c r="H17" s="71">
        <v>36</v>
      </c>
    </row>
    <row r="18" spans="1:8" ht="30" customHeight="1">
      <c r="A18" s="16" t="s">
        <v>1</v>
      </c>
      <c r="B18" s="52">
        <v>127986</v>
      </c>
      <c r="C18" s="7">
        <v>48775</v>
      </c>
      <c r="D18" s="13">
        <f t="shared" si="3"/>
        <v>176761</v>
      </c>
      <c r="E18" s="64"/>
      <c r="F18" s="16" t="s">
        <v>1</v>
      </c>
      <c r="G18" s="6">
        <v>334</v>
      </c>
      <c r="H18" s="38">
        <v>16</v>
      </c>
    </row>
    <row r="19" spans="1:8" ht="30" customHeight="1">
      <c r="A19" s="16" t="s">
        <v>2</v>
      </c>
      <c r="B19" s="52">
        <v>33618</v>
      </c>
      <c r="C19" s="7">
        <v>13159</v>
      </c>
      <c r="D19" s="13">
        <f t="shared" si="3"/>
        <v>46777</v>
      </c>
      <c r="E19" s="64"/>
      <c r="F19" s="16" t="s">
        <v>2</v>
      </c>
      <c r="G19" s="6">
        <v>139</v>
      </c>
      <c r="H19" s="38">
        <v>6</v>
      </c>
    </row>
    <row r="20" spans="1:8" ht="30" customHeight="1">
      <c r="A20" s="16" t="s">
        <v>3</v>
      </c>
      <c r="B20" s="52">
        <v>47959</v>
      </c>
      <c r="C20" s="7">
        <v>25107</v>
      </c>
      <c r="D20" s="13">
        <f t="shared" si="3"/>
        <v>73066</v>
      </c>
      <c r="E20" s="64"/>
      <c r="F20" s="16" t="s">
        <v>3</v>
      </c>
      <c r="G20" s="6">
        <v>141</v>
      </c>
      <c r="H20" s="38">
        <v>7</v>
      </c>
    </row>
    <row r="21" spans="1:8" ht="30" customHeight="1">
      <c r="A21" s="16" t="s">
        <v>4</v>
      </c>
      <c r="B21" s="52">
        <v>16681</v>
      </c>
      <c r="C21" s="7">
        <v>10256</v>
      </c>
      <c r="D21" s="13">
        <f t="shared" si="3"/>
        <v>26937</v>
      </c>
      <c r="E21" s="64"/>
      <c r="F21" s="16" t="s">
        <v>4</v>
      </c>
      <c r="G21" s="6">
        <v>52</v>
      </c>
      <c r="H21" s="38"/>
    </row>
    <row r="22" spans="1:8" ht="30" customHeight="1">
      <c r="A22" s="100" t="s">
        <v>207</v>
      </c>
      <c r="B22" s="190">
        <v>21017</v>
      </c>
      <c r="C22" s="144">
        <v>13075</v>
      </c>
      <c r="D22" s="26">
        <f t="shared" si="3"/>
        <v>34092</v>
      </c>
      <c r="E22" s="64"/>
      <c r="F22" s="100" t="s">
        <v>5</v>
      </c>
      <c r="G22" s="98">
        <v>26</v>
      </c>
      <c r="H22" s="99">
        <v>1</v>
      </c>
    </row>
    <row r="23" spans="1:8" ht="30" customHeight="1">
      <c r="A23" s="188" t="s">
        <v>208</v>
      </c>
      <c r="B23" s="25">
        <v>28192</v>
      </c>
      <c r="C23" s="38">
        <v>13364</v>
      </c>
      <c r="D23" s="8">
        <f t="shared" si="3"/>
        <v>41556</v>
      </c>
      <c r="E23" s="64"/>
      <c r="F23" s="100" t="s">
        <v>207</v>
      </c>
      <c r="G23" s="98">
        <v>18</v>
      </c>
      <c r="H23" s="99">
        <v>4</v>
      </c>
    </row>
    <row r="24" spans="1:8" ht="30" customHeight="1" thickBot="1">
      <c r="A24" s="191" t="s">
        <v>213</v>
      </c>
      <c r="B24" s="64">
        <v>124041</v>
      </c>
      <c r="C24" s="185">
        <v>95696</v>
      </c>
      <c r="D24" s="26">
        <f t="shared" si="3"/>
        <v>219737</v>
      </c>
      <c r="E24" s="64"/>
      <c r="F24" s="100" t="s">
        <v>208</v>
      </c>
      <c r="G24" s="98">
        <v>42</v>
      </c>
      <c r="H24" s="99">
        <v>7</v>
      </c>
    </row>
    <row r="25" spans="1:8" ht="30" customHeight="1" thickBot="1" thickTop="1">
      <c r="A25" s="142" t="s">
        <v>8</v>
      </c>
      <c r="B25" s="143">
        <f>SUM(B17:B24)</f>
        <v>984231</v>
      </c>
      <c r="C25" s="71">
        <f>SUM(C17:C24)</f>
        <v>347267</v>
      </c>
      <c r="D25" s="48">
        <f>SUM(D17:D24)</f>
        <v>1331498</v>
      </c>
      <c r="E25" s="64"/>
      <c r="F25" s="17" t="s">
        <v>50</v>
      </c>
      <c r="G25" s="192">
        <v>21</v>
      </c>
      <c r="H25" s="101"/>
    </row>
    <row r="26" spans="1:8" ht="30" customHeight="1" thickTop="1">
      <c r="A26" s="306" t="s">
        <v>281</v>
      </c>
      <c r="B26" s="306"/>
      <c r="C26" s="306"/>
      <c r="D26" s="306"/>
      <c r="E26" s="307"/>
      <c r="F26" s="95" t="s">
        <v>91</v>
      </c>
      <c r="G26" s="108">
        <v>577</v>
      </c>
      <c r="H26" s="183">
        <v>40</v>
      </c>
    </row>
    <row r="27" spans="6:8" ht="30" customHeight="1">
      <c r="F27" s="102"/>
      <c r="G27" s="64"/>
      <c r="H27" s="64"/>
    </row>
    <row r="28" spans="2:4" ht="21.75" customHeight="1">
      <c r="B28" s="59"/>
      <c r="C28" s="60" t="s">
        <v>57</v>
      </c>
      <c r="D28" s="5" t="s">
        <v>56</v>
      </c>
    </row>
  </sheetData>
  <mergeCells count="11">
    <mergeCell ref="A26:E26"/>
    <mergeCell ref="H3:H4"/>
    <mergeCell ref="G15:H15"/>
    <mergeCell ref="F14:H14"/>
    <mergeCell ref="A1:B1"/>
    <mergeCell ref="E3:G3"/>
    <mergeCell ref="A3:A4"/>
    <mergeCell ref="A15:A16"/>
    <mergeCell ref="B3:D3"/>
    <mergeCell ref="B15:D15"/>
    <mergeCell ref="F15:F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Zeros="0" workbookViewId="0" topLeftCell="A13">
      <selection activeCell="I18" sqref="I18"/>
    </sheetView>
  </sheetViews>
  <sheetFormatPr defaultColWidth="9.00390625" defaultRowHeight="13.5"/>
  <cols>
    <col min="1" max="11" width="8.375" style="1" customWidth="1"/>
    <col min="12" max="12" width="10.625" style="1" customWidth="1"/>
    <col min="13" max="16384" width="8.50390625" style="1" customWidth="1"/>
  </cols>
  <sheetData>
    <row r="1" spans="1:2" ht="19.5" customHeight="1">
      <c r="A1" s="309" t="s">
        <v>73</v>
      </c>
      <c r="B1" s="310"/>
    </row>
    <row r="2" spans="1:11" ht="34.5" customHeight="1">
      <c r="A2" s="301"/>
      <c r="B2" s="304" t="s">
        <v>74</v>
      </c>
      <c r="C2" s="316"/>
      <c r="D2" s="316"/>
      <c r="E2" s="316"/>
      <c r="F2" s="316"/>
      <c r="G2" s="316"/>
      <c r="H2" s="316"/>
      <c r="I2" s="316"/>
      <c r="J2" s="317"/>
      <c r="K2" s="311" t="s">
        <v>54</v>
      </c>
    </row>
    <row r="3" spans="1:11" ht="34.5" customHeight="1" thickBot="1">
      <c r="A3" s="302"/>
      <c r="B3" s="229" t="s">
        <v>232</v>
      </c>
      <c r="C3" s="230" t="s">
        <v>282</v>
      </c>
      <c r="D3" s="230" t="s">
        <v>283</v>
      </c>
      <c r="E3" s="231" t="s">
        <v>308</v>
      </c>
      <c r="F3" s="232" t="s">
        <v>284</v>
      </c>
      <c r="G3" s="230" t="s">
        <v>234</v>
      </c>
      <c r="H3" s="232" t="s">
        <v>305</v>
      </c>
      <c r="I3" s="230" t="s">
        <v>307</v>
      </c>
      <c r="J3" s="233" t="s">
        <v>309</v>
      </c>
      <c r="K3" s="312"/>
    </row>
    <row r="4" spans="1:13" ht="34.5" customHeight="1" thickTop="1">
      <c r="A4" s="15" t="s">
        <v>0</v>
      </c>
      <c r="B4" s="14">
        <v>1</v>
      </c>
      <c r="C4" s="58">
        <v>152</v>
      </c>
      <c r="D4" s="58"/>
      <c r="E4" s="195"/>
      <c r="F4" s="178">
        <v>1</v>
      </c>
      <c r="G4" s="58">
        <v>104</v>
      </c>
      <c r="H4" s="195">
        <v>28</v>
      </c>
      <c r="I4" s="58">
        <v>175</v>
      </c>
      <c r="J4" s="201">
        <v>194</v>
      </c>
      <c r="K4" s="166">
        <v>25</v>
      </c>
      <c r="M4" s="194"/>
    </row>
    <row r="5" spans="1:13" ht="34.5" customHeight="1">
      <c r="A5" s="16" t="s">
        <v>1</v>
      </c>
      <c r="B5" s="153"/>
      <c r="C5" s="165">
        <v>799</v>
      </c>
      <c r="D5" s="165">
        <v>657</v>
      </c>
      <c r="E5" s="196"/>
      <c r="F5" s="196">
        <v>923</v>
      </c>
      <c r="G5" s="97">
        <v>66</v>
      </c>
      <c r="H5" s="179">
        <v>3</v>
      </c>
      <c r="I5" s="97">
        <v>3</v>
      </c>
      <c r="J5" s="200"/>
      <c r="K5" s="197">
        <v>1163</v>
      </c>
      <c r="M5" s="194"/>
    </row>
    <row r="6" spans="1:13" ht="34.5" customHeight="1">
      <c r="A6" s="188" t="s">
        <v>2</v>
      </c>
      <c r="B6" s="6"/>
      <c r="C6" s="97"/>
      <c r="D6" s="97"/>
      <c r="E6" s="25"/>
      <c r="F6" s="179"/>
      <c r="G6" s="97"/>
      <c r="H6" s="179"/>
      <c r="I6" s="97"/>
      <c r="J6" s="200"/>
      <c r="K6" s="198"/>
      <c r="M6" s="194"/>
    </row>
    <row r="7" spans="1:13" ht="34.5" customHeight="1">
      <c r="A7" s="188" t="s">
        <v>3</v>
      </c>
      <c r="B7" s="6"/>
      <c r="C7" s="97"/>
      <c r="D7" s="97"/>
      <c r="E7" s="25"/>
      <c r="F7" s="179"/>
      <c r="G7" s="97"/>
      <c r="H7" s="179"/>
      <c r="I7" s="97"/>
      <c r="J7" s="200"/>
      <c r="K7" s="198"/>
      <c r="M7" s="194"/>
    </row>
    <row r="8" spans="1:13" ht="34.5" customHeight="1">
      <c r="A8" s="188" t="s">
        <v>4</v>
      </c>
      <c r="B8" s="6"/>
      <c r="C8" s="97"/>
      <c r="D8" s="97"/>
      <c r="E8" s="25"/>
      <c r="F8" s="179"/>
      <c r="G8" s="97"/>
      <c r="H8" s="179"/>
      <c r="I8" s="97"/>
      <c r="J8" s="200"/>
      <c r="K8" s="198"/>
      <c r="M8" s="194"/>
    </row>
    <row r="9" spans="1:13" ht="34.5" customHeight="1">
      <c r="A9" s="188" t="s">
        <v>231</v>
      </c>
      <c r="B9" s="6"/>
      <c r="C9" s="97"/>
      <c r="D9" s="97"/>
      <c r="E9" s="25"/>
      <c r="F9" s="179"/>
      <c r="G9" s="97"/>
      <c r="H9" s="179"/>
      <c r="I9" s="97"/>
      <c r="J9" s="200"/>
      <c r="K9" s="198"/>
      <c r="M9" s="194"/>
    </row>
    <row r="10" spans="1:13" ht="34.5" customHeight="1">
      <c r="A10" s="188" t="s">
        <v>207</v>
      </c>
      <c r="B10" s="6"/>
      <c r="C10" s="97">
        <v>41</v>
      </c>
      <c r="D10" s="97">
        <v>136</v>
      </c>
      <c r="E10" s="25"/>
      <c r="F10" s="179"/>
      <c r="G10" s="97"/>
      <c r="H10" s="179"/>
      <c r="I10" s="97"/>
      <c r="J10" s="200"/>
      <c r="K10" s="198">
        <v>9</v>
      </c>
      <c r="M10" s="194"/>
    </row>
    <row r="11" spans="1:13" ht="34.5" customHeight="1" thickBot="1">
      <c r="A11" s="191" t="s">
        <v>208</v>
      </c>
      <c r="B11" s="153"/>
      <c r="C11" s="165"/>
      <c r="D11" s="165">
        <v>63</v>
      </c>
      <c r="E11" s="64"/>
      <c r="F11" s="196"/>
      <c r="G11" s="165"/>
      <c r="H11" s="196"/>
      <c r="I11" s="165"/>
      <c r="J11" s="199"/>
      <c r="K11" s="193"/>
      <c r="M11" s="194"/>
    </row>
    <row r="12" spans="1:11" ht="34.5" customHeight="1" thickTop="1">
      <c r="A12" s="142" t="s">
        <v>8</v>
      </c>
      <c r="B12" s="143">
        <f aca="true" t="shared" si="0" ref="B12:H12">SUM(B4:B11)</f>
        <v>1</v>
      </c>
      <c r="C12" s="58">
        <f t="shared" si="0"/>
        <v>992</v>
      </c>
      <c r="D12" s="58">
        <f t="shared" si="0"/>
        <v>856</v>
      </c>
      <c r="E12" s="58">
        <f t="shared" si="0"/>
        <v>0</v>
      </c>
      <c r="F12" s="58">
        <f t="shared" si="0"/>
        <v>924</v>
      </c>
      <c r="G12" s="58">
        <f t="shared" si="0"/>
        <v>170</v>
      </c>
      <c r="H12" s="195">
        <f t="shared" si="0"/>
        <v>31</v>
      </c>
      <c r="I12" s="58">
        <f>SUM(I4:I11)</f>
        <v>178</v>
      </c>
      <c r="J12" s="58">
        <f>SUM(J4:J11)</f>
        <v>194</v>
      </c>
      <c r="K12" s="46">
        <f>SUM(K4:K11)</f>
        <v>1197</v>
      </c>
    </row>
    <row r="13" ht="9.75" customHeight="1"/>
    <row r="14" ht="9.75" customHeight="1"/>
    <row r="15" spans="1:11" ht="34.5" customHeight="1">
      <c r="A15" s="318"/>
      <c r="B15" s="304" t="s">
        <v>75</v>
      </c>
      <c r="C15" s="316"/>
      <c r="D15" s="316"/>
      <c r="E15" s="316"/>
      <c r="F15" s="316"/>
      <c r="G15" s="316"/>
      <c r="H15" s="316"/>
      <c r="I15" s="316"/>
      <c r="J15" s="317"/>
      <c r="K15" s="315" t="s">
        <v>8</v>
      </c>
    </row>
    <row r="16" spans="1:11" ht="34.5" customHeight="1" thickBot="1">
      <c r="A16" s="319"/>
      <c r="B16" s="229" t="s">
        <v>232</v>
      </c>
      <c r="C16" s="230" t="s">
        <v>282</v>
      </c>
      <c r="D16" s="230" t="s">
        <v>283</v>
      </c>
      <c r="E16" s="231" t="s">
        <v>308</v>
      </c>
      <c r="F16" s="232" t="s">
        <v>284</v>
      </c>
      <c r="G16" s="232" t="s">
        <v>234</v>
      </c>
      <c r="H16" s="232" t="s">
        <v>305</v>
      </c>
      <c r="I16" s="230" t="s">
        <v>310</v>
      </c>
      <c r="J16" s="234" t="s">
        <v>309</v>
      </c>
      <c r="K16" s="312"/>
    </row>
    <row r="17" spans="1:11" ht="34.5" customHeight="1" thickTop="1">
      <c r="A17" s="15" t="s">
        <v>0</v>
      </c>
      <c r="B17" s="14">
        <v>2464</v>
      </c>
      <c r="C17" s="159">
        <v>2955</v>
      </c>
      <c r="D17" s="58">
        <v>84</v>
      </c>
      <c r="E17" s="58"/>
      <c r="F17" s="41">
        <v>6</v>
      </c>
      <c r="G17" s="22">
        <v>1166</v>
      </c>
      <c r="H17" s="206">
        <v>139</v>
      </c>
      <c r="I17" s="165">
        <v>181</v>
      </c>
      <c r="J17" s="196">
        <v>3213</v>
      </c>
      <c r="K17" s="46">
        <f aca="true" t="shared" si="1" ref="K17:K24">SUM(B17:J17)</f>
        <v>10208</v>
      </c>
    </row>
    <row r="18" spans="1:11" ht="34.5" customHeight="1">
      <c r="A18" s="16" t="s">
        <v>1</v>
      </c>
      <c r="B18" s="153">
        <v>277</v>
      </c>
      <c r="C18" s="220">
        <v>19683</v>
      </c>
      <c r="D18" s="165">
        <v>12747</v>
      </c>
      <c r="E18" s="165">
        <v>729</v>
      </c>
      <c r="F18" s="165">
        <v>1907</v>
      </c>
      <c r="G18" s="64">
        <v>575</v>
      </c>
      <c r="H18" s="207">
        <v>26</v>
      </c>
      <c r="I18" s="97">
        <v>3</v>
      </c>
      <c r="J18" s="179"/>
      <c r="K18" s="198">
        <f t="shared" si="1"/>
        <v>35947</v>
      </c>
    </row>
    <row r="19" spans="1:11" ht="34.5" customHeight="1">
      <c r="A19" s="188" t="s">
        <v>2</v>
      </c>
      <c r="B19" s="6">
        <v>22</v>
      </c>
      <c r="C19" s="221"/>
      <c r="D19" s="97"/>
      <c r="E19" s="97"/>
      <c r="F19" s="97"/>
      <c r="G19" s="25">
        <v>18</v>
      </c>
      <c r="H19" s="181"/>
      <c r="I19" s="179"/>
      <c r="J19" s="179"/>
      <c r="K19" s="198">
        <f t="shared" si="1"/>
        <v>40</v>
      </c>
    </row>
    <row r="20" spans="1:11" ht="34.5" customHeight="1">
      <c r="A20" s="188" t="s">
        <v>3</v>
      </c>
      <c r="B20" s="6">
        <v>3</v>
      </c>
      <c r="C20" s="221">
        <v>2</v>
      </c>
      <c r="D20" s="97"/>
      <c r="E20" s="97"/>
      <c r="F20" s="97"/>
      <c r="G20" s="25"/>
      <c r="H20" s="181"/>
      <c r="I20" s="179"/>
      <c r="J20" s="179"/>
      <c r="K20" s="198">
        <f t="shared" si="1"/>
        <v>5</v>
      </c>
    </row>
    <row r="21" spans="1:11" ht="34.5" customHeight="1">
      <c r="A21" s="188" t="s">
        <v>4</v>
      </c>
      <c r="B21" s="6"/>
      <c r="C21" s="221"/>
      <c r="D21" s="97"/>
      <c r="E21" s="97"/>
      <c r="F21" s="97"/>
      <c r="G21" s="25"/>
      <c r="H21" s="181"/>
      <c r="I21" s="179"/>
      <c r="J21" s="179"/>
      <c r="K21" s="198">
        <f t="shared" si="1"/>
        <v>0</v>
      </c>
    </row>
    <row r="22" spans="1:11" ht="34.5" customHeight="1">
      <c r="A22" s="188" t="s">
        <v>231</v>
      </c>
      <c r="B22" s="6"/>
      <c r="C22" s="221"/>
      <c r="D22" s="97"/>
      <c r="E22" s="97"/>
      <c r="F22" s="97"/>
      <c r="G22" s="25"/>
      <c r="H22" s="181"/>
      <c r="I22" s="179"/>
      <c r="J22" s="179"/>
      <c r="K22" s="198">
        <f t="shared" si="1"/>
        <v>0</v>
      </c>
    </row>
    <row r="23" spans="1:11" ht="34.5" customHeight="1">
      <c r="A23" s="188" t="s">
        <v>207</v>
      </c>
      <c r="B23" s="6"/>
      <c r="C23" s="221">
        <v>805</v>
      </c>
      <c r="D23" s="97">
        <v>800</v>
      </c>
      <c r="E23" s="97"/>
      <c r="F23" s="97"/>
      <c r="G23" s="25"/>
      <c r="H23" s="181"/>
      <c r="I23" s="179"/>
      <c r="J23" s="179"/>
      <c r="K23" s="198">
        <f t="shared" si="1"/>
        <v>1605</v>
      </c>
    </row>
    <row r="24" spans="1:11" ht="34.5" customHeight="1" thickBot="1">
      <c r="A24" s="191" t="s">
        <v>208</v>
      </c>
      <c r="B24" s="153"/>
      <c r="C24" s="220"/>
      <c r="D24" s="165">
        <v>323</v>
      </c>
      <c r="E24" s="165"/>
      <c r="F24" s="165"/>
      <c r="G24" s="64"/>
      <c r="H24" s="207" t="s">
        <v>56</v>
      </c>
      <c r="I24" s="224"/>
      <c r="J24" s="224"/>
      <c r="K24" s="197">
        <f t="shared" si="1"/>
        <v>323</v>
      </c>
    </row>
    <row r="25" spans="1:11" ht="34.5" customHeight="1" thickTop="1">
      <c r="A25" s="142" t="s">
        <v>8</v>
      </c>
      <c r="B25" s="143">
        <f aca="true" t="shared" si="2" ref="B25:J25">SUM(B17:B24)</f>
        <v>2766</v>
      </c>
      <c r="C25" s="58">
        <f t="shared" si="2"/>
        <v>23445</v>
      </c>
      <c r="D25" s="58">
        <f t="shared" si="2"/>
        <v>13954</v>
      </c>
      <c r="E25" s="58">
        <f t="shared" si="2"/>
        <v>729</v>
      </c>
      <c r="F25" s="58">
        <f t="shared" si="2"/>
        <v>1913</v>
      </c>
      <c r="G25" s="58">
        <f t="shared" si="2"/>
        <v>1759</v>
      </c>
      <c r="H25" s="58">
        <f t="shared" si="2"/>
        <v>165</v>
      </c>
      <c r="I25" s="58">
        <f t="shared" si="2"/>
        <v>184</v>
      </c>
      <c r="J25" s="58">
        <f t="shared" si="2"/>
        <v>3213</v>
      </c>
      <c r="K25" s="46">
        <f>SUM(B25:J25)</f>
        <v>48128</v>
      </c>
    </row>
    <row r="26" spans="1:8" ht="19.5" customHeight="1">
      <c r="A26" s="314" t="s">
        <v>301</v>
      </c>
      <c r="B26" s="314"/>
      <c r="C26" s="314"/>
      <c r="D26" s="223">
        <v>1105</v>
      </c>
      <c r="E26" s="313"/>
      <c r="F26" s="313"/>
      <c r="G26" s="213" t="s">
        <v>56</v>
      </c>
      <c r="H26" s="63" t="s">
        <v>300</v>
      </c>
    </row>
  </sheetData>
  <mergeCells count="9">
    <mergeCell ref="A1:B1"/>
    <mergeCell ref="A2:A3"/>
    <mergeCell ref="K2:K3"/>
    <mergeCell ref="E26:F26"/>
    <mergeCell ref="A26:C26"/>
    <mergeCell ref="K15:K16"/>
    <mergeCell ref="B2:J2"/>
    <mergeCell ref="B15:J15"/>
    <mergeCell ref="A15:A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G40" sqref="G40"/>
    </sheetView>
  </sheetViews>
  <sheetFormatPr defaultColWidth="9.00390625" defaultRowHeight="13.5"/>
  <cols>
    <col min="1" max="16384" width="9.00390625" style="73" customWidth="1"/>
  </cols>
  <sheetData>
    <row r="1" spans="1:6" ht="16.5" customHeight="1">
      <c r="A1" s="320" t="s">
        <v>76</v>
      </c>
      <c r="B1" s="320"/>
      <c r="C1" s="320"/>
      <c r="E1" s="73" t="s">
        <v>109</v>
      </c>
      <c r="F1" s="73" t="s">
        <v>110</v>
      </c>
    </row>
    <row r="2" spans="1:6" ht="16.5" customHeight="1">
      <c r="A2" s="320" t="s">
        <v>77</v>
      </c>
      <c r="B2" s="320"/>
      <c r="C2" s="320"/>
      <c r="E2" s="122"/>
      <c r="F2" s="123"/>
    </row>
    <row r="3" spans="2:6" ht="16.5" customHeight="1">
      <c r="B3" s="320" t="s">
        <v>190</v>
      </c>
      <c r="C3" s="320"/>
      <c r="D3" s="320"/>
      <c r="E3" s="122">
        <v>79</v>
      </c>
      <c r="F3" s="123">
        <v>1392</v>
      </c>
    </row>
    <row r="4" spans="2:6" ht="16.5" customHeight="1">
      <c r="B4" s="320" t="s">
        <v>191</v>
      </c>
      <c r="C4" s="320"/>
      <c r="D4" s="320"/>
      <c r="E4" s="122">
        <v>9</v>
      </c>
      <c r="F4" s="123">
        <v>143</v>
      </c>
    </row>
    <row r="5" spans="2:6" ht="16.5" customHeight="1">
      <c r="B5" s="320" t="s">
        <v>192</v>
      </c>
      <c r="C5" s="320"/>
      <c r="D5" s="320"/>
      <c r="E5" s="122">
        <v>11</v>
      </c>
      <c r="F5" s="123">
        <v>241</v>
      </c>
    </row>
    <row r="6" spans="2:6" ht="16.5" customHeight="1">
      <c r="B6" s="320" t="s">
        <v>183</v>
      </c>
      <c r="C6" s="320"/>
      <c r="D6" s="320"/>
      <c r="E6" s="122">
        <v>1</v>
      </c>
      <c r="F6" s="123">
        <v>27</v>
      </c>
    </row>
    <row r="7" spans="2:6" ht="16.5" customHeight="1">
      <c r="B7" s="320" t="s">
        <v>184</v>
      </c>
      <c r="C7" s="320"/>
      <c r="D7" s="320"/>
      <c r="E7" s="122">
        <v>1</v>
      </c>
      <c r="F7" s="123">
        <v>76</v>
      </c>
    </row>
    <row r="8" spans="2:6" ht="16.5" customHeight="1">
      <c r="B8" s="320" t="s">
        <v>245</v>
      </c>
      <c r="C8" s="320"/>
      <c r="D8" s="320"/>
      <c r="E8" s="122">
        <v>1</v>
      </c>
      <c r="F8" s="123"/>
    </row>
    <row r="9" spans="2:6" ht="16.5" customHeight="1">
      <c r="B9" s="320" t="s">
        <v>244</v>
      </c>
      <c r="C9" s="320"/>
      <c r="D9" s="320"/>
      <c r="E9" s="122">
        <v>2</v>
      </c>
      <c r="F9" s="123">
        <v>40</v>
      </c>
    </row>
    <row r="10" spans="2:6" ht="16.5" customHeight="1">
      <c r="B10" s="320" t="s">
        <v>99</v>
      </c>
      <c r="C10" s="320"/>
      <c r="D10" s="320"/>
      <c r="E10" s="122">
        <v>6</v>
      </c>
      <c r="F10" s="123">
        <v>289</v>
      </c>
    </row>
    <row r="11" spans="2:6" ht="16.5" customHeight="1">
      <c r="B11" s="320" t="s">
        <v>176</v>
      </c>
      <c r="C11" s="320"/>
      <c r="D11" s="320"/>
      <c r="E11" s="122">
        <v>2</v>
      </c>
      <c r="F11" s="123">
        <v>45</v>
      </c>
    </row>
    <row r="12" spans="2:6" ht="16.5" customHeight="1">
      <c r="B12" s="320" t="s">
        <v>105</v>
      </c>
      <c r="C12" s="320"/>
      <c r="D12" s="320"/>
      <c r="E12" s="122">
        <v>1</v>
      </c>
      <c r="F12" s="123">
        <v>38</v>
      </c>
    </row>
    <row r="13" spans="2:6" ht="16.5" customHeight="1">
      <c r="B13" s="320" t="s">
        <v>112</v>
      </c>
      <c r="C13" s="320"/>
      <c r="D13" s="320"/>
      <c r="E13" s="122">
        <v>1</v>
      </c>
      <c r="F13" s="123">
        <v>51</v>
      </c>
    </row>
    <row r="14" spans="2:6" ht="16.5" customHeight="1">
      <c r="B14" s="320" t="s">
        <v>177</v>
      </c>
      <c r="C14" s="320"/>
      <c r="D14" s="320"/>
      <c r="E14" s="122">
        <v>3</v>
      </c>
      <c r="F14" s="123">
        <v>108</v>
      </c>
    </row>
    <row r="15" spans="2:6" ht="16.5" customHeight="1">
      <c r="B15" s="320" t="s">
        <v>80</v>
      </c>
      <c r="C15" s="320"/>
      <c r="D15" s="320"/>
      <c r="E15" s="122">
        <v>7</v>
      </c>
      <c r="F15" s="123"/>
    </row>
    <row r="16" spans="2:6" ht="16.5" customHeight="1">
      <c r="B16" s="320" t="s">
        <v>78</v>
      </c>
      <c r="C16" s="320"/>
      <c r="D16" s="320"/>
      <c r="E16" s="122">
        <v>10</v>
      </c>
      <c r="F16" s="123"/>
    </row>
    <row r="17" spans="2:6" ht="16.5" customHeight="1">
      <c r="B17" s="320" t="s">
        <v>246</v>
      </c>
      <c r="C17" s="320"/>
      <c r="D17" s="320"/>
      <c r="E17" s="122">
        <v>13</v>
      </c>
      <c r="F17" s="123"/>
    </row>
    <row r="18" spans="2:6" ht="16.5" customHeight="1">
      <c r="B18" s="320" t="s">
        <v>100</v>
      </c>
      <c r="C18" s="320"/>
      <c r="D18" s="320"/>
      <c r="E18" s="122">
        <v>10</v>
      </c>
      <c r="F18" s="123"/>
    </row>
    <row r="19" spans="2:6" ht="16.5" customHeight="1">
      <c r="B19" s="320" t="s">
        <v>101</v>
      </c>
      <c r="C19" s="320"/>
      <c r="D19" s="320"/>
      <c r="E19" s="122">
        <v>11</v>
      </c>
      <c r="F19" s="123"/>
    </row>
    <row r="20" spans="2:6" ht="16.5" customHeight="1" hidden="1">
      <c r="B20" s="320" t="s">
        <v>102</v>
      </c>
      <c r="C20" s="320"/>
      <c r="D20" s="320"/>
      <c r="E20" s="122"/>
      <c r="F20" s="123"/>
    </row>
    <row r="21" spans="2:6" ht="16.5" customHeight="1">
      <c r="B21" s="320" t="s">
        <v>79</v>
      </c>
      <c r="C21" s="320"/>
      <c r="D21" s="320"/>
      <c r="E21" s="122">
        <v>22</v>
      </c>
      <c r="F21" s="123"/>
    </row>
    <row r="22" spans="2:6" ht="16.5" customHeight="1" hidden="1">
      <c r="B22" s="72" t="s">
        <v>185</v>
      </c>
      <c r="C22" s="72"/>
      <c r="D22" s="72"/>
      <c r="E22" s="122"/>
      <c r="F22" s="123"/>
    </row>
    <row r="23" spans="2:6" ht="16.5" customHeight="1" hidden="1">
      <c r="B23" s="321" t="s">
        <v>178</v>
      </c>
      <c r="C23" s="321"/>
      <c r="D23" s="321"/>
      <c r="E23" s="122"/>
      <c r="F23" s="123"/>
    </row>
    <row r="24" spans="2:6" ht="16.5" customHeight="1">
      <c r="B24" s="320" t="s">
        <v>107</v>
      </c>
      <c r="C24" s="320"/>
      <c r="D24" s="320"/>
      <c r="E24" s="122">
        <v>105</v>
      </c>
      <c r="F24" s="123"/>
    </row>
    <row r="25" spans="2:6" ht="16.5" customHeight="1">
      <c r="B25" s="320" t="s">
        <v>82</v>
      </c>
      <c r="C25" s="320"/>
      <c r="D25" s="320"/>
      <c r="E25" s="122">
        <v>61</v>
      </c>
      <c r="F25" s="123"/>
    </row>
    <row r="26" spans="2:6" ht="16.5" customHeight="1">
      <c r="B26" s="72"/>
      <c r="C26" s="72"/>
      <c r="D26" s="72"/>
      <c r="E26" s="122"/>
      <c r="F26" s="123"/>
    </row>
    <row r="27" spans="1:6" ht="16.5" customHeight="1">
      <c r="A27" s="320" t="s">
        <v>83</v>
      </c>
      <c r="B27" s="320"/>
      <c r="C27" s="320"/>
      <c r="E27" s="122"/>
      <c r="F27" s="123"/>
    </row>
    <row r="28" spans="2:6" ht="16.5" customHeight="1">
      <c r="B28" s="320" t="s">
        <v>193</v>
      </c>
      <c r="C28" s="320"/>
      <c r="D28" s="320"/>
      <c r="E28" s="122">
        <v>5</v>
      </c>
      <c r="F28" s="123">
        <v>55</v>
      </c>
    </row>
    <row r="29" spans="2:6" ht="16.5" customHeight="1">
      <c r="B29" s="320" t="s">
        <v>187</v>
      </c>
      <c r="C29" s="320"/>
      <c r="D29" s="320"/>
      <c r="E29" s="122">
        <v>24</v>
      </c>
      <c r="F29" s="123">
        <v>338</v>
      </c>
    </row>
    <row r="30" spans="2:6" ht="16.5" customHeight="1">
      <c r="B30" s="72" t="s">
        <v>172</v>
      </c>
      <c r="C30" s="72"/>
      <c r="D30" s="72"/>
      <c r="E30" s="122">
        <v>1</v>
      </c>
      <c r="F30" s="123">
        <v>30</v>
      </c>
    </row>
    <row r="31" spans="2:6" ht="16.5" customHeight="1">
      <c r="B31" s="320" t="s">
        <v>104</v>
      </c>
      <c r="C31" s="320"/>
      <c r="D31" s="320"/>
      <c r="E31" s="122">
        <v>1</v>
      </c>
      <c r="F31" s="123">
        <v>60</v>
      </c>
    </row>
    <row r="32" spans="2:6" ht="16.5" customHeight="1">
      <c r="B32" s="320" t="s">
        <v>85</v>
      </c>
      <c r="C32" s="320"/>
      <c r="D32" s="320"/>
      <c r="E32" s="122">
        <v>43</v>
      </c>
      <c r="F32" s="123">
        <v>603</v>
      </c>
    </row>
    <row r="33" spans="2:6" ht="16.5" customHeight="1">
      <c r="B33" s="320" t="s">
        <v>103</v>
      </c>
      <c r="C33" s="320"/>
      <c r="D33" s="320"/>
      <c r="E33" s="122">
        <v>10</v>
      </c>
      <c r="F33" s="123">
        <v>384</v>
      </c>
    </row>
    <row r="34" spans="2:6" ht="16.5" customHeight="1">
      <c r="B34" s="320" t="s">
        <v>111</v>
      </c>
      <c r="C34" s="320"/>
      <c r="D34" s="320"/>
      <c r="E34" s="122">
        <v>10</v>
      </c>
      <c r="F34" s="123">
        <v>94</v>
      </c>
    </row>
    <row r="35" spans="2:6" ht="16.5" customHeight="1">
      <c r="B35" s="320" t="s">
        <v>179</v>
      </c>
      <c r="C35" s="320"/>
      <c r="D35" s="320"/>
      <c r="E35" s="122">
        <v>1</v>
      </c>
      <c r="F35" s="123">
        <v>24</v>
      </c>
    </row>
    <row r="36" spans="2:6" ht="16.5" customHeight="1">
      <c r="B36" s="72" t="s">
        <v>247</v>
      </c>
      <c r="C36" s="72"/>
      <c r="D36" s="72"/>
      <c r="E36" s="122">
        <v>1</v>
      </c>
      <c r="F36" s="123">
        <v>83</v>
      </c>
    </row>
    <row r="37" spans="2:6" ht="16.5" customHeight="1">
      <c r="B37" s="320" t="s">
        <v>113</v>
      </c>
      <c r="C37" s="320"/>
      <c r="D37" s="320"/>
      <c r="E37" s="122">
        <v>1</v>
      </c>
      <c r="F37" s="123">
        <v>82</v>
      </c>
    </row>
    <row r="38" spans="2:6" ht="16.5" customHeight="1">
      <c r="B38" s="320" t="s">
        <v>99</v>
      </c>
      <c r="C38" s="320"/>
      <c r="D38" s="320"/>
      <c r="E38" s="122">
        <v>3</v>
      </c>
      <c r="F38" s="123">
        <v>225</v>
      </c>
    </row>
    <row r="39" spans="2:6" ht="16.5" customHeight="1">
      <c r="B39" s="320" t="s">
        <v>105</v>
      </c>
      <c r="C39" s="320"/>
      <c r="D39" s="320"/>
      <c r="E39" s="122">
        <v>1</v>
      </c>
      <c r="F39" s="123">
        <v>82</v>
      </c>
    </row>
    <row r="40" spans="2:6" ht="16.5" customHeight="1" hidden="1">
      <c r="B40" s="320" t="s">
        <v>86</v>
      </c>
      <c r="C40" s="320"/>
      <c r="D40" s="320"/>
      <c r="E40" s="122"/>
      <c r="F40" s="123"/>
    </row>
    <row r="41" spans="2:6" ht="16.5" customHeight="1" hidden="1">
      <c r="B41" s="320" t="s">
        <v>87</v>
      </c>
      <c r="C41" s="320"/>
      <c r="D41" s="320"/>
      <c r="E41" s="122"/>
      <c r="F41" s="123"/>
    </row>
    <row r="42" spans="2:6" ht="16.5" customHeight="1">
      <c r="B42" s="320" t="s">
        <v>106</v>
      </c>
      <c r="C42" s="320"/>
      <c r="D42" s="320"/>
      <c r="E42" s="122">
        <v>1</v>
      </c>
      <c r="F42" s="123">
        <v>72</v>
      </c>
    </row>
    <row r="43" spans="2:6" ht="16.5" customHeight="1">
      <c r="B43" s="320" t="s">
        <v>81</v>
      </c>
      <c r="C43" s="320"/>
      <c r="D43" s="320"/>
      <c r="E43" s="122">
        <v>10</v>
      </c>
      <c r="F43" s="123">
        <v>87</v>
      </c>
    </row>
    <row r="44" spans="2:6" ht="16.5" customHeight="1">
      <c r="B44" s="320" t="s">
        <v>84</v>
      </c>
      <c r="C44" s="320"/>
      <c r="D44" s="320"/>
      <c r="E44" s="122">
        <v>84</v>
      </c>
      <c r="F44" s="123">
        <v>1719</v>
      </c>
    </row>
    <row r="45" spans="2:6" ht="16.5" customHeight="1">
      <c r="B45" s="320" t="s">
        <v>80</v>
      </c>
      <c r="C45" s="320"/>
      <c r="D45" s="320"/>
      <c r="E45" s="122">
        <v>12</v>
      </c>
      <c r="F45" s="123">
        <v>248</v>
      </c>
    </row>
    <row r="46" spans="2:6" ht="16.5" customHeight="1">
      <c r="B46" s="320" t="s">
        <v>88</v>
      </c>
      <c r="C46" s="320"/>
      <c r="D46" s="320"/>
      <c r="E46" s="122">
        <v>14</v>
      </c>
      <c r="F46" s="123"/>
    </row>
    <row r="47" spans="2:6" ht="16.5" customHeight="1">
      <c r="B47" s="320" t="s">
        <v>114</v>
      </c>
      <c r="C47" s="320"/>
      <c r="D47" s="320"/>
      <c r="E47" s="122">
        <v>10</v>
      </c>
      <c r="F47" s="123">
        <v>40</v>
      </c>
    </row>
    <row r="48" spans="2:6" ht="16.5" customHeight="1">
      <c r="B48" s="320" t="s">
        <v>178</v>
      </c>
      <c r="C48" s="320"/>
      <c r="D48" s="320"/>
      <c r="E48" s="122">
        <v>2</v>
      </c>
      <c r="F48" s="123"/>
    </row>
    <row r="49" spans="2:6" ht="16.5" customHeight="1">
      <c r="B49" s="320" t="s">
        <v>107</v>
      </c>
      <c r="C49" s="320"/>
      <c r="D49" s="320"/>
      <c r="E49" s="122">
        <v>40</v>
      </c>
      <c r="F49" s="123"/>
    </row>
    <row r="50" spans="2:6" ht="16.5" customHeight="1">
      <c r="B50" s="320" t="s">
        <v>82</v>
      </c>
      <c r="C50" s="320"/>
      <c r="D50" s="320"/>
      <c r="E50" s="122">
        <v>27</v>
      </c>
      <c r="F50" s="123"/>
    </row>
    <row r="67" spans="5:6" ht="16.5" customHeight="1">
      <c r="E67" s="122"/>
      <c r="F67" s="123"/>
    </row>
    <row r="69" spans="1:6" ht="16.5" customHeight="1">
      <c r="A69" s="323"/>
      <c r="B69" s="323"/>
      <c r="C69" s="323"/>
      <c r="D69" s="323"/>
      <c r="E69" s="122"/>
      <c r="F69" s="123"/>
    </row>
    <row r="70" spans="5:6" ht="16.5" customHeight="1">
      <c r="E70" s="122"/>
      <c r="F70" s="123"/>
    </row>
    <row r="71" spans="5:6" ht="16.5" customHeight="1">
      <c r="E71" s="122"/>
      <c r="F71" s="123"/>
    </row>
    <row r="72" spans="5:6" ht="16.5" customHeight="1">
      <c r="E72" s="122"/>
      <c r="F72" s="123"/>
    </row>
    <row r="73" spans="5:7" ht="16.5" customHeight="1">
      <c r="E73" s="322"/>
      <c r="F73" s="322"/>
      <c r="G73" s="322"/>
    </row>
    <row r="74" ht="16.5" customHeight="1">
      <c r="E74" s="124"/>
    </row>
  </sheetData>
  <mergeCells count="48">
    <mergeCell ref="B28:D28"/>
    <mergeCell ref="B48:D48"/>
    <mergeCell ref="B29:D29"/>
    <mergeCell ref="B31:D31"/>
    <mergeCell ref="B33:D33"/>
    <mergeCell ref="B32:D32"/>
    <mergeCell ref="B34:D34"/>
    <mergeCell ref="B35:D35"/>
    <mergeCell ref="B38:D38"/>
    <mergeCell ref="B14:D14"/>
    <mergeCell ref="B18:D18"/>
    <mergeCell ref="B10:D10"/>
    <mergeCell ref="B11:D11"/>
    <mergeCell ref="B17:D17"/>
    <mergeCell ref="E73:G73"/>
    <mergeCell ref="B15:D15"/>
    <mergeCell ref="B16:D16"/>
    <mergeCell ref="B12:D12"/>
    <mergeCell ref="B19:D19"/>
    <mergeCell ref="B25:D25"/>
    <mergeCell ref="A27:C27"/>
    <mergeCell ref="A69:D69"/>
    <mergeCell ref="B37:D37"/>
    <mergeCell ref="B41:D41"/>
    <mergeCell ref="A1:C1"/>
    <mergeCell ref="B3:D3"/>
    <mergeCell ref="A2:C2"/>
    <mergeCell ref="B4:D4"/>
    <mergeCell ref="B5:D5"/>
    <mergeCell ref="B20:D20"/>
    <mergeCell ref="B23:D23"/>
    <mergeCell ref="B24:D24"/>
    <mergeCell ref="B21:D21"/>
    <mergeCell ref="B7:D7"/>
    <mergeCell ref="B8:D8"/>
    <mergeCell ref="B9:D9"/>
    <mergeCell ref="B6:D6"/>
    <mergeCell ref="B13:D13"/>
    <mergeCell ref="B50:D50"/>
    <mergeCell ref="B44:D44"/>
    <mergeCell ref="B46:D46"/>
    <mergeCell ref="B39:D39"/>
    <mergeCell ref="B40:D40"/>
    <mergeCell ref="B42:D42"/>
    <mergeCell ref="B43:D43"/>
    <mergeCell ref="B49:D49"/>
    <mergeCell ref="B47:D47"/>
    <mergeCell ref="B45:D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workbookViewId="0" topLeftCell="A37">
      <selection activeCell="H60" sqref="H60"/>
    </sheetView>
  </sheetViews>
  <sheetFormatPr defaultColWidth="9.00390625" defaultRowHeight="13.5"/>
  <cols>
    <col min="1" max="3" width="9.00390625" style="73" customWidth="1"/>
    <col min="4" max="4" width="11.875" style="73" customWidth="1"/>
    <col min="5" max="16384" width="9.00390625" style="73" customWidth="1"/>
  </cols>
  <sheetData>
    <row r="1" spans="1:6" ht="16.5" customHeight="1">
      <c r="A1" s="320" t="s">
        <v>89</v>
      </c>
      <c r="B1" s="320"/>
      <c r="C1" s="320"/>
      <c r="E1" s="73" t="s">
        <v>109</v>
      </c>
      <c r="F1" s="73" t="s">
        <v>110</v>
      </c>
    </row>
    <row r="2" spans="2:6" ht="16.5" customHeight="1">
      <c r="B2" s="320" t="s">
        <v>194</v>
      </c>
      <c r="C2" s="320"/>
      <c r="D2" s="320"/>
      <c r="E2" s="122">
        <v>12</v>
      </c>
      <c r="F2" s="123">
        <v>101</v>
      </c>
    </row>
    <row r="3" spans="2:6" ht="16.5" customHeight="1">
      <c r="B3" s="320" t="s">
        <v>195</v>
      </c>
      <c r="C3" s="320"/>
      <c r="D3" s="320"/>
      <c r="E3" s="122">
        <v>24</v>
      </c>
      <c r="F3" s="123">
        <v>196</v>
      </c>
    </row>
    <row r="4" spans="2:6" ht="16.5" customHeight="1">
      <c r="B4" s="320" t="s">
        <v>196</v>
      </c>
      <c r="C4" s="320"/>
      <c r="D4" s="320"/>
      <c r="E4" s="122">
        <v>12</v>
      </c>
      <c r="F4" s="123">
        <v>84</v>
      </c>
    </row>
    <row r="5" spans="2:6" ht="16.5" customHeight="1">
      <c r="B5" s="320" t="s">
        <v>99</v>
      </c>
      <c r="C5" s="320"/>
      <c r="D5" s="320"/>
      <c r="E5" s="122">
        <v>1</v>
      </c>
      <c r="F5" s="123">
        <v>35</v>
      </c>
    </row>
    <row r="6" spans="2:6" ht="16.5" customHeight="1">
      <c r="B6" s="72"/>
      <c r="C6" s="72"/>
      <c r="D6" s="72"/>
      <c r="E6" s="122"/>
      <c r="F6" s="123"/>
    </row>
    <row r="7" spans="1:6" ht="16.5" customHeight="1">
      <c r="A7" s="320" t="s">
        <v>90</v>
      </c>
      <c r="B7" s="320"/>
      <c r="C7" s="320"/>
      <c r="E7" s="122"/>
      <c r="F7" s="123"/>
    </row>
    <row r="8" spans="2:6" ht="16.5" customHeight="1">
      <c r="B8" s="320" t="s">
        <v>186</v>
      </c>
      <c r="C8" s="320"/>
      <c r="D8" s="320"/>
      <c r="E8" s="122">
        <v>25</v>
      </c>
      <c r="F8" s="123">
        <v>256</v>
      </c>
    </row>
    <row r="9" spans="2:6" ht="16.5" customHeight="1">
      <c r="B9" s="320" t="s">
        <v>197</v>
      </c>
      <c r="C9" s="320"/>
      <c r="D9" s="320"/>
      <c r="E9" s="122">
        <v>42</v>
      </c>
      <c r="F9" s="123">
        <v>445</v>
      </c>
    </row>
    <row r="10" spans="2:6" ht="16.5" customHeight="1">
      <c r="B10" s="320" t="s">
        <v>248</v>
      </c>
      <c r="C10" s="320"/>
      <c r="D10" s="320"/>
      <c r="E10" s="122">
        <v>12</v>
      </c>
      <c r="F10" s="123">
        <v>134</v>
      </c>
    </row>
    <row r="11" spans="2:6" ht="16.5" customHeight="1">
      <c r="B11" s="320" t="s">
        <v>85</v>
      </c>
      <c r="C11" s="320"/>
      <c r="D11" s="320"/>
      <c r="E11" s="122">
        <v>1</v>
      </c>
      <c r="F11" s="123">
        <v>2</v>
      </c>
    </row>
    <row r="12" spans="2:6" ht="16.5" customHeight="1">
      <c r="B12" s="320" t="s">
        <v>249</v>
      </c>
      <c r="C12" s="320"/>
      <c r="D12" s="320"/>
      <c r="E12" s="122">
        <v>1</v>
      </c>
      <c r="F12" s="123">
        <v>19</v>
      </c>
    </row>
    <row r="13" spans="2:6" ht="16.5" customHeight="1">
      <c r="B13" s="320" t="s">
        <v>250</v>
      </c>
      <c r="C13" s="320"/>
      <c r="D13" s="320"/>
      <c r="E13" s="122">
        <v>1</v>
      </c>
      <c r="F13" s="123">
        <v>6</v>
      </c>
    </row>
    <row r="14" spans="2:6" ht="16.5" customHeight="1">
      <c r="B14" s="72"/>
      <c r="C14" s="72"/>
      <c r="D14" s="72"/>
      <c r="E14" s="122"/>
      <c r="F14" s="123"/>
    </row>
    <row r="15" spans="1:6" ht="16.5" customHeight="1">
      <c r="A15" s="320" t="s">
        <v>108</v>
      </c>
      <c r="B15" s="320"/>
      <c r="C15" s="320"/>
      <c r="E15" s="122"/>
      <c r="F15" s="123"/>
    </row>
    <row r="16" spans="1:6" ht="16.5" customHeight="1">
      <c r="A16" s="72"/>
      <c r="B16" s="320" t="s">
        <v>85</v>
      </c>
      <c r="C16" s="320"/>
      <c r="D16" s="320"/>
      <c r="E16" s="122">
        <v>11</v>
      </c>
      <c r="F16" s="123">
        <v>157</v>
      </c>
    </row>
    <row r="17" spans="1:6" ht="16.5" customHeight="1">
      <c r="A17" s="72"/>
      <c r="B17" s="72"/>
      <c r="C17" s="72"/>
      <c r="D17" s="72"/>
      <c r="E17" s="122"/>
      <c r="F17" s="123"/>
    </row>
    <row r="18" spans="1:6" ht="16.5" customHeight="1">
      <c r="A18" s="320" t="s">
        <v>251</v>
      </c>
      <c r="B18" s="320"/>
      <c r="C18" s="320"/>
      <c r="D18" s="72"/>
      <c r="E18" s="122"/>
      <c r="F18" s="123"/>
    </row>
    <row r="19" spans="1:6" ht="16.5" customHeight="1">
      <c r="A19" s="72"/>
      <c r="B19" s="320" t="s">
        <v>252</v>
      </c>
      <c r="C19" s="320"/>
      <c r="D19" s="320"/>
      <c r="E19" s="122">
        <v>15</v>
      </c>
      <c r="F19" s="123">
        <v>68</v>
      </c>
    </row>
    <row r="20" spans="1:6" ht="16.5" customHeight="1">
      <c r="A20" s="72"/>
      <c r="B20" s="320" t="s">
        <v>85</v>
      </c>
      <c r="C20" s="320"/>
      <c r="D20" s="320"/>
      <c r="E20" s="122">
        <v>1</v>
      </c>
      <c r="F20" s="123">
        <v>25</v>
      </c>
    </row>
    <row r="21" spans="1:6" ht="16.5" customHeight="1">
      <c r="A21" s="72"/>
      <c r="B21" s="320" t="s">
        <v>253</v>
      </c>
      <c r="C21" s="320"/>
      <c r="D21" s="320"/>
      <c r="E21" s="122">
        <v>1</v>
      </c>
      <c r="F21" s="123">
        <v>17</v>
      </c>
    </row>
    <row r="22" spans="1:6" ht="16.5" customHeight="1">
      <c r="A22" s="72"/>
      <c r="B22" s="320" t="s">
        <v>254</v>
      </c>
      <c r="C22" s="320"/>
      <c r="D22" s="320"/>
      <c r="E22" s="122">
        <v>1</v>
      </c>
      <c r="F22" s="123">
        <v>6</v>
      </c>
    </row>
    <row r="23" spans="1:6" ht="16.5" customHeight="1">
      <c r="A23" s="72"/>
      <c r="B23" s="320" t="s">
        <v>255</v>
      </c>
      <c r="C23" s="320"/>
      <c r="D23" s="320"/>
      <c r="E23" s="122">
        <v>1</v>
      </c>
      <c r="F23" s="123">
        <v>101</v>
      </c>
    </row>
    <row r="24" spans="1:6" ht="16.5" customHeight="1">
      <c r="A24" s="72"/>
      <c r="B24" s="320" t="s">
        <v>256</v>
      </c>
      <c r="C24" s="320"/>
      <c r="D24" s="320"/>
      <c r="E24" s="122">
        <v>4</v>
      </c>
      <c r="F24" s="123">
        <v>115</v>
      </c>
    </row>
    <row r="25" spans="2:6" ht="16.5" customHeight="1">
      <c r="B25" s="320" t="s">
        <v>257</v>
      </c>
      <c r="C25" s="320"/>
      <c r="D25" s="320"/>
      <c r="E25" s="122">
        <v>3</v>
      </c>
      <c r="F25" s="123">
        <v>18</v>
      </c>
    </row>
    <row r="26" spans="2:6" ht="16.5" customHeight="1">
      <c r="B26" s="320" t="s">
        <v>258</v>
      </c>
      <c r="C26" s="320"/>
      <c r="D26" s="320"/>
      <c r="E26" s="122">
        <v>2</v>
      </c>
      <c r="F26" s="123">
        <v>260</v>
      </c>
    </row>
    <row r="27" spans="2:6" ht="16.5" customHeight="1">
      <c r="B27" s="72"/>
      <c r="C27" s="72"/>
      <c r="D27" s="72"/>
      <c r="E27" s="122"/>
      <c r="F27" s="123"/>
    </row>
    <row r="28" spans="1:6" ht="16.5" customHeight="1">
      <c r="A28" s="320" t="s">
        <v>259</v>
      </c>
      <c r="B28" s="320"/>
      <c r="C28" s="320"/>
      <c r="D28" s="72"/>
      <c r="E28" s="122"/>
      <c r="F28" s="123"/>
    </row>
    <row r="29" spans="1:6" ht="16.5" customHeight="1">
      <c r="A29" s="72"/>
      <c r="B29" s="320" t="s">
        <v>260</v>
      </c>
      <c r="C29" s="320"/>
      <c r="D29" s="320"/>
      <c r="E29" s="122">
        <v>14</v>
      </c>
      <c r="F29" s="123">
        <v>126</v>
      </c>
    </row>
    <row r="30" spans="1:6" ht="16.5" customHeight="1">
      <c r="A30" s="72"/>
      <c r="B30" s="320" t="s">
        <v>261</v>
      </c>
      <c r="C30" s="320"/>
      <c r="D30" s="320"/>
      <c r="E30" s="122">
        <v>2</v>
      </c>
      <c r="F30" s="123">
        <v>90</v>
      </c>
    </row>
    <row r="31" spans="1:6" ht="16.5" customHeight="1">
      <c r="A31" s="72"/>
      <c r="B31" s="320" t="s">
        <v>285</v>
      </c>
      <c r="C31" s="320"/>
      <c r="D31" s="320"/>
      <c r="E31" s="122">
        <v>1</v>
      </c>
      <c r="F31" s="123">
        <v>17</v>
      </c>
    </row>
    <row r="32" spans="1:6" ht="16.5" customHeight="1">
      <c r="A32" s="72"/>
      <c r="B32" s="320" t="s">
        <v>286</v>
      </c>
      <c r="C32" s="320"/>
      <c r="D32" s="320"/>
      <c r="E32" s="122">
        <v>1</v>
      </c>
      <c r="F32" s="123">
        <v>50</v>
      </c>
    </row>
    <row r="33" spans="1:6" ht="16.5" customHeight="1">
      <c r="A33" s="72"/>
      <c r="B33" s="320" t="s">
        <v>81</v>
      </c>
      <c r="C33" s="320"/>
      <c r="D33" s="320"/>
      <c r="E33" s="122">
        <v>4</v>
      </c>
      <c r="F33" s="123">
        <v>320</v>
      </c>
    </row>
    <row r="34" spans="1:6" ht="16.5" customHeight="1">
      <c r="A34" s="72"/>
      <c r="B34" s="320" t="s">
        <v>84</v>
      </c>
      <c r="C34" s="320"/>
      <c r="D34" s="320"/>
      <c r="E34" s="122">
        <v>3</v>
      </c>
      <c r="F34" s="123">
        <v>115</v>
      </c>
    </row>
    <row r="35" spans="1:6" ht="16.5" customHeight="1">
      <c r="A35" s="72"/>
      <c r="B35" s="320" t="s">
        <v>291</v>
      </c>
      <c r="C35" s="320"/>
      <c r="D35" s="320"/>
      <c r="E35" s="222" t="s">
        <v>287</v>
      </c>
      <c r="F35" s="123">
        <v>200</v>
      </c>
    </row>
    <row r="36" spans="2:6" ht="16.5" customHeight="1">
      <c r="B36" s="320" t="s">
        <v>288</v>
      </c>
      <c r="C36" s="320"/>
      <c r="D36" s="320"/>
      <c r="E36" s="122">
        <v>1</v>
      </c>
      <c r="F36" s="123">
        <v>9</v>
      </c>
    </row>
    <row r="37" spans="2:6" ht="16.5" customHeight="1">
      <c r="B37" s="72"/>
      <c r="C37" s="72"/>
      <c r="D37" s="72"/>
      <c r="E37" s="122"/>
      <c r="F37" s="123"/>
    </row>
    <row r="38" spans="1:3" ht="13.5">
      <c r="A38" s="73" t="s">
        <v>289</v>
      </c>
      <c r="B38" s="72"/>
      <c r="C38" s="72"/>
    </row>
    <row r="39" spans="1:4" ht="13.5">
      <c r="A39" s="324" t="s">
        <v>115</v>
      </c>
      <c r="B39" s="324"/>
      <c r="C39" s="324"/>
      <c r="D39" s="324"/>
    </row>
    <row r="40" spans="1:6" ht="13.5">
      <c r="A40" s="109"/>
      <c r="B40" s="320" t="s">
        <v>214</v>
      </c>
      <c r="C40" s="320"/>
      <c r="D40" s="320"/>
      <c r="F40" s="73" t="s">
        <v>215</v>
      </c>
    </row>
    <row r="41" spans="2:6" ht="13.5">
      <c r="B41" s="320" t="s">
        <v>216</v>
      </c>
      <c r="C41" s="320"/>
      <c r="D41" s="320"/>
      <c r="F41" s="73" t="s">
        <v>217</v>
      </c>
    </row>
    <row r="42" spans="2:4" ht="13.5">
      <c r="B42" s="72" t="s">
        <v>262</v>
      </c>
      <c r="C42" s="72"/>
      <c r="D42" s="72"/>
    </row>
    <row r="43" spans="1:6" ht="13.5">
      <c r="A43" s="109"/>
      <c r="B43" s="320" t="s">
        <v>218</v>
      </c>
      <c r="C43" s="320"/>
      <c r="D43" s="320"/>
      <c r="F43" s="73" t="s">
        <v>219</v>
      </c>
    </row>
    <row r="44" spans="1:6" ht="13.5">
      <c r="A44" s="109"/>
      <c r="B44" s="72" t="s">
        <v>220</v>
      </c>
      <c r="C44" s="72"/>
      <c r="D44" s="72"/>
      <c r="E44" s="72"/>
      <c r="F44" s="73" t="s">
        <v>221</v>
      </c>
    </row>
    <row r="45" spans="1:6" ht="13.5">
      <c r="A45" s="109"/>
      <c r="B45" s="323" t="s">
        <v>222</v>
      </c>
      <c r="C45" s="323"/>
      <c r="D45" s="323"/>
      <c r="F45" s="73" t="s">
        <v>223</v>
      </c>
    </row>
    <row r="46" spans="1:6" ht="13.5">
      <c r="A46" s="109"/>
      <c r="B46" s="323" t="s">
        <v>224</v>
      </c>
      <c r="C46" s="323"/>
      <c r="D46" s="323"/>
      <c r="F46" s="73" t="s">
        <v>225</v>
      </c>
    </row>
    <row r="47" spans="2:6" ht="13.5">
      <c r="B47" s="72" t="s">
        <v>226</v>
      </c>
      <c r="C47" s="72"/>
      <c r="D47" s="72"/>
      <c r="E47" s="72"/>
      <c r="F47" s="73" t="s">
        <v>227</v>
      </c>
    </row>
    <row r="48" spans="1:6" ht="13.5">
      <c r="A48" s="109"/>
      <c r="B48" s="72" t="s">
        <v>174</v>
      </c>
      <c r="C48" s="109"/>
      <c r="F48" s="73" t="s">
        <v>228</v>
      </c>
    </row>
    <row r="49" spans="1:6" ht="13.5">
      <c r="A49" s="109"/>
      <c r="B49" s="72" t="s">
        <v>229</v>
      </c>
      <c r="C49" s="109"/>
      <c r="F49" s="73" t="s">
        <v>230</v>
      </c>
    </row>
    <row r="50" spans="1:3" ht="13.5">
      <c r="A50" s="109"/>
      <c r="B50" s="72"/>
      <c r="C50" s="109"/>
    </row>
    <row r="51" spans="1:6" ht="13.5">
      <c r="A51" s="73" t="s">
        <v>290</v>
      </c>
      <c r="E51" s="109" t="s">
        <v>171</v>
      </c>
      <c r="F51" s="109" t="s">
        <v>263</v>
      </c>
    </row>
    <row r="52" spans="1:6" ht="16.5" customHeight="1">
      <c r="A52" s="320" t="s">
        <v>180</v>
      </c>
      <c r="B52" s="320"/>
      <c r="C52" s="320"/>
      <c r="D52" s="320"/>
      <c r="E52" s="124">
        <v>4</v>
      </c>
      <c r="F52" s="123">
        <v>130</v>
      </c>
    </row>
  </sheetData>
  <mergeCells count="39">
    <mergeCell ref="A39:D39"/>
    <mergeCell ref="B5:D5"/>
    <mergeCell ref="B31:D31"/>
    <mergeCell ref="B35:D35"/>
    <mergeCell ref="B36:D36"/>
    <mergeCell ref="B30:D30"/>
    <mergeCell ref="B32:D32"/>
    <mergeCell ref="B33:D33"/>
    <mergeCell ref="B34:D34"/>
    <mergeCell ref="B25:D25"/>
    <mergeCell ref="A28:C28"/>
    <mergeCell ref="B29:D29"/>
    <mergeCell ref="A18:C18"/>
    <mergeCell ref="B19:D19"/>
    <mergeCell ref="B20:D20"/>
    <mergeCell ref="B21:D21"/>
    <mergeCell ref="A52:D52"/>
    <mergeCell ref="B45:D45"/>
    <mergeCell ref="B46:D46"/>
    <mergeCell ref="B22:D22"/>
    <mergeCell ref="B40:D40"/>
    <mergeCell ref="B41:D41"/>
    <mergeCell ref="B43:D43"/>
    <mergeCell ref="B23:D23"/>
    <mergeCell ref="B24:D24"/>
    <mergeCell ref="B26:D26"/>
    <mergeCell ref="B8:D8"/>
    <mergeCell ref="A15:C15"/>
    <mergeCell ref="B16:D16"/>
    <mergeCell ref="A7:C7"/>
    <mergeCell ref="B9:D9"/>
    <mergeCell ref="B13:D13"/>
    <mergeCell ref="B10:D10"/>
    <mergeCell ref="B11:D11"/>
    <mergeCell ref="B12:D12"/>
    <mergeCell ref="A1:C1"/>
    <mergeCell ref="B4:D4"/>
    <mergeCell ref="B2:D2"/>
    <mergeCell ref="B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岡山市立中央図書館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　嘉彦</dc:creator>
  <cp:keywords/>
  <dc:description/>
  <cp:lastModifiedBy>岡山市役所</cp:lastModifiedBy>
  <cp:lastPrinted>2010-06-22T13:01:40Z</cp:lastPrinted>
  <dcterms:created xsi:type="dcterms:W3CDTF">2000-04-09T00:44:21Z</dcterms:created>
  <dcterms:modified xsi:type="dcterms:W3CDTF">2010-06-22T13:03:29Z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-302216247</vt:i4>
  </property>
  <property fmtid="{D5CDD505-2E9C-101B-9397-08002B2CF9AE}" pid="3" name="_EmailSubject">
    <vt:lpwstr/>
  </property>
  <property fmtid="{D5CDD505-2E9C-101B-9397-08002B2CF9AE}" pid="4" name="_AuthorEmail">
    <vt:lpwstr>miyachin@ff.iij4u.or.jp</vt:lpwstr>
  </property>
  <property fmtid="{D5CDD505-2E9C-101B-9397-08002B2CF9AE}" pid="5" name="_AuthorEmailDisplayName">
    <vt:lpwstr>宮本　紀子</vt:lpwstr>
  </property>
  <property fmtid="{D5CDD505-2E9C-101B-9397-08002B2CF9AE}" pid="6" name="_ReviewingToolsShownOnce">
    <vt:lpwstr/>
  </property>
</Properties>
</file>