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X:\事業別\公営企業（病院）\経営分析比較表\R6決算（R7作成）\02_独法やりとり\独法より回答\"/>
    </mc:Choice>
  </mc:AlternateContent>
  <xr:revisionPtr revIDLastSave="0" documentId="13_ncr:1_{E980FDF2-0135-4AEA-9E9A-3993CFD7C4AB}" xr6:coauthVersionLast="36" xr6:coauthVersionMax="47" xr10:uidLastSave="{00000000-0000-0000-0000-000000000000}"/>
  <workbookProtection workbookAlgorithmName="SHA-512" workbookHashValue="TDPe/O1KcTpHisLuAtcPWHyvt7rF3Rq7tJ3yt2yW9CecaSHlpNSqlij+3OfQyoEFx+LmC4GBMddWjtL4rzgWqg==" workbookSaltValue="EiXctR36dM/7CSMtEjc+5A=="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KV79" i="4" s="1"/>
  <c r="EZ7" i="5"/>
  <c r="EX7" i="5"/>
  <c r="JB80" i="4" s="1"/>
  <c r="EW7" i="5"/>
  <c r="EV7" i="5"/>
  <c r="EU7" i="5"/>
  <c r="ET7" i="5"/>
  <c r="ES7" i="5"/>
  <c r="ER7" i="5"/>
  <c r="EQ7" i="5"/>
  <c r="EP7" i="5"/>
  <c r="HI79" i="4" s="1"/>
  <c r="EO7" i="5"/>
  <c r="EM7" i="5"/>
  <c r="EL7" i="5"/>
  <c r="EK7" i="5"/>
  <c r="EJ7" i="5"/>
  <c r="EI7" i="5"/>
  <c r="DG80" i="4" s="1"/>
  <c r="EH7" i="5"/>
  <c r="EG7" i="5"/>
  <c r="EZ79" i="4" s="1"/>
  <c r="EF7" i="5"/>
  <c r="EE7" i="5"/>
  <c r="ED7" i="5"/>
  <c r="EB7" i="5"/>
  <c r="EA7" i="5"/>
  <c r="DZ7" i="5"/>
  <c r="AT80" i="4" s="1"/>
  <c r="DY7" i="5"/>
  <c r="DX7" i="5"/>
  <c r="P80" i="4" s="1"/>
  <c r="DW7" i="5"/>
  <c r="DV7" i="5"/>
  <c r="DU7" i="5"/>
  <c r="DT7" i="5"/>
  <c r="DS7" i="5"/>
  <c r="DQ7" i="5"/>
  <c r="DP7" i="5"/>
  <c r="DO7" i="5"/>
  <c r="DN7" i="5"/>
  <c r="DM7" i="5"/>
  <c r="DL7" i="5"/>
  <c r="DK7" i="5"/>
  <c r="DJ7" i="5"/>
  <c r="DI7" i="5"/>
  <c r="KU55" i="4" s="1"/>
  <c r="DH7" i="5"/>
  <c r="DF7" i="5"/>
  <c r="IZ56" i="4" s="1"/>
  <c r="DE7" i="5"/>
  <c r="DD7" i="5"/>
  <c r="DC7" i="5"/>
  <c r="DB7" i="5"/>
  <c r="DA7" i="5"/>
  <c r="CZ7" i="5"/>
  <c r="CY7" i="5"/>
  <c r="CX7" i="5"/>
  <c r="HG55" i="4" s="1"/>
  <c r="CW7" i="5"/>
  <c r="CU7" i="5"/>
  <c r="CT7" i="5"/>
  <c r="CS7" i="5"/>
  <c r="CR7" i="5"/>
  <c r="CQ7" i="5"/>
  <c r="DD56" i="4" s="1"/>
  <c r="CP7" i="5"/>
  <c r="CO7" i="5"/>
  <c r="EW55" i="4" s="1"/>
  <c r="CN7" i="5"/>
  <c r="CM7" i="5"/>
  <c r="CL7" i="5"/>
  <c r="CJ7" i="5"/>
  <c r="CI7" i="5"/>
  <c r="CH7" i="5"/>
  <c r="AT56" i="4" s="1"/>
  <c r="CG7" i="5"/>
  <c r="CF7" i="5"/>
  <c r="P56" i="4" s="1"/>
  <c r="CE7" i="5"/>
  <c r="CD7" i="5"/>
  <c r="CC7" i="5"/>
  <c r="CB7" i="5"/>
  <c r="CA7" i="5"/>
  <c r="BY7" i="5"/>
  <c r="BX7" i="5"/>
  <c r="BW7" i="5"/>
  <c r="BV7" i="5"/>
  <c r="BU7" i="5"/>
  <c r="BT7" i="5"/>
  <c r="BS7" i="5"/>
  <c r="BR7" i="5"/>
  <c r="BQ7" i="5"/>
  <c r="KU33" i="4" s="1"/>
  <c r="BP7" i="5"/>
  <c r="BN7" i="5"/>
  <c r="IZ34" i="4" s="1"/>
  <c r="BM7" i="5"/>
  <c r="BL7" i="5"/>
  <c r="BK7" i="5"/>
  <c r="BJ7" i="5"/>
  <c r="BI7" i="5"/>
  <c r="BH7" i="5"/>
  <c r="BG7" i="5"/>
  <c r="BF7" i="5"/>
  <c r="HG33" i="4" s="1"/>
  <c r="BE7" i="5"/>
  <c r="BC7" i="5"/>
  <c r="BB7" i="5"/>
  <c r="BA7" i="5"/>
  <c r="AZ7" i="5"/>
  <c r="AY7" i="5"/>
  <c r="DD34" i="4" s="1"/>
  <c r="AX7" i="5"/>
  <c r="AW7" i="5"/>
  <c r="EW33" i="4" s="1"/>
  <c r="AV7" i="5"/>
  <c r="AU7" i="5"/>
  <c r="AT7" i="5"/>
  <c r="AR7" i="5"/>
  <c r="AQ7" i="5"/>
  <c r="AP7" i="5"/>
  <c r="AT34" i="4" s="1"/>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AD6" i="5"/>
  <c r="JW10" i="4" s="1"/>
  <c r="AC6" i="5"/>
  <c r="AB6" i="5"/>
  <c r="LP8" i="4" s="1"/>
  <c r="AA6" i="5"/>
  <c r="JW8" i="4" s="1"/>
  <c r="Z6" i="5"/>
  <c r="ID8" i="4" s="1"/>
  <c r="Y6" i="5"/>
  <c r="X6" i="5"/>
  <c r="W6" i="5"/>
  <c r="CN12" i="4" s="1"/>
  <c r="V6" i="5"/>
  <c r="AU12" i="4" s="1"/>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F90" i="4"/>
  <c r="E90" i="4"/>
  <c r="B90" i="4"/>
  <c r="MO80" i="4"/>
  <c r="LZ80" i="4"/>
  <c r="LK80" i="4"/>
  <c r="KV80" i="4"/>
  <c r="KG80" i="4"/>
  <c r="IM80" i="4"/>
  <c r="HX80" i="4"/>
  <c r="HI80" i="4"/>
  <c r="GT80" i="4"/>
  <c r="FO80" i="4"/>
  <c r="EZ80" i="4"/>
  <c r="EK80" i="4"/>
  <c r="DV80" i="4"/>
  <c r="BX80" i="4"/>
  <c r="BI80" i="4"/>
  <c r="AE80" i="4"/>
  <c r="MO79" i="4"/>
  <c r="LZ79" i="4"/>
  <c r="LK79" i="4"/>
  <c r="KG79" i="4"/>
  <c r="JB79" i="4"/>
  <c r="IM79" i="4"/>
  <c r="HX79" i="4"/>
  <c r="GT79" i="4"/>
  <c r="FO79" i="4"/>
  <c r="EK79" i="4"/>
  <c r="DV79" i="4"/>
  <c r="DG79" i="4"/>
  <c r="BX79" i="4"/>
  <c r="BI79" i="4"/>
  <c r="AT79" i="4"/>
  <c r="AE79" i="4"/>
  <c r="P79" i="4"/>
  <c r="MN56" i="4"/>
  <c r="LY56" i="4"/>
  <c r="LJ56" i="4"/>
  <c r="KU56" i="4"/>
  <c r="KF56" i="4"/>
  <c r="IK56" i="4"/>
  <c r="HV56" i="4"/>
  <c r="HG56" i="4"/>
  <c r="GR56" i="4"/>
  <c r="FL56" i="4"/>
  <c r="EW56" i="4"/>
  <c r="EH56" i="4"/>
  <c r="DS56" i="4"/>
  <c r="BX56" i="4"/>
  <c r="BI56" i="4"/>
  <c r="AE56" i="4"/>
  <c r="MN55" i="4"/>
  <c r="LY55" i="4"/>
  <c r="LJ55" i="4"/>
  <c r="KF55" i="4"/>
  <c r="IZ55" i="4"/>
  <c r="IK55" i="4"/>
  <c r="HV55" i="4"/>
  <c r="GR55" i="4"/>
  <c r="FL55" i="4"/>
  <c r="EH55" i="4"/>
  <c r="DS55" i="4"/>
  <c r="DD55" i="4"/>
  <c r="BX55" i="4"/>
  <c r="BI55" i="4"/>
  <c r="AT55" i="4"/>
  <c r="AE55" i="4"/>
  <c r="P55" i="4"/>
  <c r="MN34" i="4"/>
  <c r="LY34" i="4"/>
  <c r="LJ34" i="4"/>
  <c r="KU34" i="4"/>
  <c r="KF34" i="4"/>
  <c r="IK34" i="4"/>
  <c r="HV34" i="4"/>
  <c r="HG34" i="4"/>
  <c r="GR34" i="4"/>
  <c r="FL34" i="4"/>
  <c r="EW34" i="4"/>
  <c r="EH34" i="4"/>
  <c r="DS34" i="4"/>
  <c r="BX34" i="4"/>
  <c r="BI34" i="4"/>
  <c r="AE34" i="4"/>
  <c r="MN33" i="4"/>
  <c r="LY33" i="4"/>
  <c r="LJ33" i="4"/>
  <c r="KF33" i="4"/>
  <c r="IZ33" i="4"/>
  <c r="IK33" i="4"/>
  <c r="HV33" i="4"/>
  <c r="GR33" i="4"/>
  <c r="FL33" i="4"/>
  <c r="EH33" i="4"/>
  <c r="DS33" i="4"/>
  <c r="DD33" i="4"/>
  <c r="BX33" i="4"/>
  <c r="BI33" i="4"/>
  <c r="AT33" i="4"/>
  <c r="AE33" i="4"/>
  <c r="P33" i="4"/>
  <c r="JW12" i="4"/>
  <c r="ID12" i="4"/>
  <c r="FZ12" i="4"/>
  <c r="EG12" i="4"/>
  <c r="B12" i="4"/>
  <c r="LP10" i="4"/>
  <c r="ID10" i="4"/>
  <c r="FZ10" i="4"/>
  <c r="EG10" i="4"/>
  <c r="AU10" i="4"/>
  <c r="B10" i="4"/>
  <c r="FZ8" i="4"/>
  <c r="EG8" i="4"/>
  <c r="CN8" i="4"/>
  <c r="AU8" i="4"/>
  <c r="B8" i="4"/>
  <c r="B6" i="4"/>
  <c r="JB78" i="4" l="1"/>
  <c r="IZ54" i="4"/>
  <c r="IZ32" i="4"/>
  <c r="FO78" i="4"/>
  <c r="FL54" i="4"/>
  <c r="FL32" i="4"/>
  <c r="BX78" i="4"/>
  <c r="BX54" i="4"/>
  <c r="BX32" i="4"/>
  <c r="MO78" i="4"/>
  <c r="MN32" i="4"/>
  <c r="MN54" i="4"/>
  <c r="C11" i="5"/>
  <c r="D11" i="5"/>
  <c r="E11" i="5"/>
  <c r="B11" i="5"/>
  <c r="GT78" i="4" l="1"/>
  <c r="GR54" i="4"/>
  <c r="GR32" i="4"/>
  <c r="DD54" i="4"/>
  <c r="DD32" i="4"/>
  <c r="P78" i="4"/>
  <c r="P54" i="4"/>
  <c r="P32" i="4"/>
  <c r="KG78" i="4"/>
  <c r="KF54" i="4"/>
  <c r="KF32" i="4"/>
  <c r="DG78" i="4"/>
  <c r="LZ78" i="4"/>
  <c r="LY54" i="4"/>
  <c r="LY32" i="4"/>
  <c r="IM78" i="4"/>
  <c r="IK54" i="4"/>
  <c r="IK32" i="4"/>
  <c r="EZ78" i="4"/>
  <c r="EW54" i="4"/>
  <c r="EW32" i="4"/>
  <c r="BI54" i="4"/>
  <c r="BI32" i="4"/>
  <c r="BI78" i="4"/>
  <c r="AT78" i="4"/>
  <c r="AT54" i="4"/>
  <c r="AT32" i="4"/>
  <c r="LK78" i="4"/>
  <c r="LJ54" i="4"/>
  <c r="LJ32" i="4"/>
  <c r="HX78" i="4"/>
  <c r="HV54" i="4"/>
  <c r="HV32" i="4"/>
  <c r="EK78" i="4"/>
  <c r="EH54" i="4"/>
  <c r="EH32" i="4"/>
  <c r="DV78" i="4"/>
  <c r="DS54" i="4"/>
  <c r="DS32" i="4"/>
  <c r="AE78" i="4"/>
  <c r="AE54" i="4"/>
  <c r="AE32" i="4"/>
  <c r="KV78" i="4"/>
  <c r="KU54" i="4"/>
  <c r="KU32" i="4"/>
  <c r="HI78" i="4"/>
  <c r="HG32" i="4"/>
  <c r="HG54" i="4"/>
</calcChain>
</file>

<file path=xl/sharedStrings.xml><?xml version="1.0" encoding="utf-8"?>
<sst xmlns="http://schemas.openxmlformats.org/spreadsheetml/2006/main" count="344" uniqueCount="195">
  <si>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</si>
  <si>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</si>
  <si>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</si>
  <si>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</si>
  <si>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</si>
  <si>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</si>
  <si>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</si>
  <si>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</si>
  <si>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</si>
  <si>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</si>
  <si>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</si>
  <si>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</si>
  <si>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</si>
  <si>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</si>
  <si>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</si>
  <si>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</si>
  <si>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</si>
  <si>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</si>
  <si>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</si>
  <si>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</si>
  <si>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</si>
  <si>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</si>
  <si>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</si>
  <si>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</si>
  <si>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</si>
  <si>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</si>
  <si>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</si>
  <si>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</si>
  <si>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</si>
  <si>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</si>
  <si>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</si>
  <si>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</si>
  <si>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</si>
  <si>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</si>
  <si>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</si>
  <si>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</si>
  <si>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</si>
  <si>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</si>
  <si>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</si>
  <si>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</si>
  <si>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</si>
  <si>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</si>
  <si>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</si>
  <si>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</si>
  <si>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</si>
  <si>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</si>
  <si>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</si>
  <si>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</si>
  <si>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</si>
  <si>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</si>
  <si>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</si>
  <si>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</si>
  <si>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</si>
  <si>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</si>
  <si>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</si>
  <si>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</si>
  <si>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</si>
  <si>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</si>
  <si>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</si>
  <si>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</si>
  <si>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</si>
  <si>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</si>
  <si>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</si>
  <si>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</si>
  <si>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</si>
  <si>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</si>
  <si>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</si>
  <si>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</si>
  <si>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</si>
  <si>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</si>
  <si>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</si>
  <si>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</si>
  <si>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</si>
  <si>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</si>
  <si>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</si>
  <si>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</si>
  <si>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</si>
  <si>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</si>
  <si>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</si>
  <si>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</si>
  <si>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</si>
  <si>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</si>
  <si>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</si>
  <si>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</si>
  <si>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</si>
  <si>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</si>
  <si>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</si>
  <si>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</si>
  <si>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</si>
  <si>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</si>
  <si>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</si>
  <si>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</si>
  <si>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</si>
  <si>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</si>
  <si>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</si>
  <si>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</si>
  <si>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</si>
  <si>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</si>
  <si>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</si>
  <si>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</si>
  <si>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</si>
  <si>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</si>
  <si>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</si>
  <si>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</si>
  <si>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</si>
  <si>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</si>
  <si>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</si>
  <si>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</si>
  <si>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</si>
  <si>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</si>
  <si>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</si>
  <si>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</si>
  <si>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</si>
  <si>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</si>
  <si>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</si>
  <si>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</si>
  <si>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</si>
  <si>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</si>
  <si>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</si>
  <si>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</si>
  <si>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</si>
  <si>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</si>
  <si>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</si>
  <si>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</si>
  <si>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</si>
  <si>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</si>
  <si>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</si>
  <si>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</si>
  <si>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</si>
  <si>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</si>
  <si>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</si>
  <si>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</si>
  <si>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</si>
  <si>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</si>
  <si>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</si>
  <si>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</si>
  <si>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</si>
  <si>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</si>
  <si>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</si>
  <si>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</si>
  <si>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</si>
  <si>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</si>
  <si>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</si>
  <si>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</si>
  <si>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</si>
  <si>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</si>
  <si>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</si>
  <si>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</si>
  <si>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</si>
  <si>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</si>
  <si>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</si>
  <si>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</si>
  <si>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</si>
  <si>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</si>
  <si>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</si>
  <si>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</si>
  <si>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</si>
  <si>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</si>
  <si>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</si>
  <si>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</si>
  <si>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</si>
  <si>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</si>
  <si>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</si>
  <si>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</si>
  <si>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当該値(N-3)</t>
    <phoneticPr fontId="5"/>
  </si>
  <si>
    <t>当該値(N)</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</si>
  <si>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</si>
  <si>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</si>
  <si>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</si>
  <si>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</si>
  <si>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</si>
  <si>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</si>
  <si>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岡山県</t>
  </si>
  <si>
    <t>地方独立行政法人岡山市立総合医療センター</t>
  </si>
  <si>
    <t>岡山市立市民病院</t>
  </si>
  <si>
    <t>地方独立行政法人</t>
  </si>
  <si>
    <t>病院事業</t>
  </si>
  <si>
    <t>一般病院</t>
  </si>
  <si>
    <t>400床以上～500床未満</t>
  </si>
  <si>
    <t>非設置</t>
  </si>
  <si>
    <t>直営</t>
  </si>
  <si>
    <t>対象</t>
  </si>
  <si>
    <t>ド I 訓</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</si>
  <si>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</si>
  <si>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</si>
  <si>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</si>
  <si>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</si>
  <si>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</si>
  <si>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</si>
  <si>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</si>
  <si>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</si>
  <si>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6年度経常収支比率は、96.3％と赤字となっているが、平均値は上回っている。令和２年度から令和４年度までは新型コロナ関連補助金により経常収支は黒字となっていたが、補助金が終了した令和5年度からは赤字となっている。他方、医業収支比率、修正医業収支比率は、コロナ禍以前よりも改善し、平均値を大きく上回っている。収支改善の要因は、病床利用率がコロナ禍の時期から回復しつつあることと、入院の1人1日当たり収益が増加していることが挙げられる。しかしながら、材料費対医業収益比率は薬品や医療材料の使用増加、価格の高騰により増加している。また、職員の処遇改善による人件費増や物価高騰による経費増等、費用の増加に対して収益の増加が追いついておらず、黒字化に至っていない状況である。</t>
    <rPh sb="20" eb="22">
      <t>アカジ</t>
    </rPh>
    <rPh sb="30" eb="33">
      <t>ヘイキンチ</t>
    </rPh>
    <rPh sb="41" eb="43">
      <t>レイワ</t>
    </rPh>
    <rPh sb="44" eb="46">
      <t>ネンド</t>
    </rPh>
    <rPh sb="56" eb="58">
      <t>シンガタ</t>
    </rPh>
    <rPh sb="84" eb="87">
      <t>ホジョキン</t>
    </rPh>
    <rPh sb="88" eb="90">
      <t>シュウリョウ</t>
    </rPh>
    <rPh sb="92" eb="94">
      <t>レイワ</t>
    </rPh>
    <rPh sb="95" eb="97">
      <t>ネンド</t>
    </rPh>
    <rPh sb="100" eb="102">
      <t>アカジ</t>
    </rPh>
    <rPh sb="109" eb="111">
      <t>タホウ</t>
    </rPh>
    <rPh sb="119" eb="127">
      <t>シュウセイイギョウシュウシヒリツ</t>
    </rPh>
    <rPh sb="132" eb="133">
      <t>カ</t>
    </rPh>
    <rPh sb="133" eb="135">
      <t>イゼン</t>
    </rPh>
    <rPh sb="138" eb="140">
      <t>カイゼン</t>
    </rPh>
    <rPh sb="142" eb="145">
      <t>ヘイキンチ</t>
    </rPh>
    <rPh sb="146" eb="147">
      <t>オオ</t>
    </rPh>
    <rPh sb="149" eb="151">
      <t>ウワマワ</t>
    </rPh>
    <rPh sb="165" eb="170">
      <t>ビョウショウリヨウリツ</t>
    </rPh>
    <rPh sb="180" eb="182">
      <t>カイフク</t>
    </rPh>
    <rPh sb="213" eb="214">
      <t>ア</t>
    </rPh>
    <rPh sb="258" eb="260">
      <t>ゾウカ</t>
    </rPh>
    <rPh sb="278" eb="281">
      <t>ジンケンヒ</t>
    </rPh>
    <rPh sb="283" eb="287">
      <t>ブッカコウトウ</t>
    </rPh>
    <rPh sb="295" eb="297">
      <t>ヒヨウ</t>
    </rPh>
    <rPh sb="298" eb="300">
      <t>ゾウカ</t>
    </rPh>
    <rPh sb="301" eb="302">
      <t>タイ</t>
    </rPh>
    <rPh sb="304" eb="306">
      <t>シュウエキ</t>
    </rPh>
    <rPh sb="307" eb="309">
      <t>ゾウカ</t>
    </rPh>
    <rPh sb="310" eb="311">
      <t>オ</t>
    </rPh>
    <rPh sb="319" eb="322">
      <t>クロジカ</t>
    </rPh>
    <rPh sb="323" eb="324">
      <t>イタ</t>
    </rPh>
    <rPh sb="329" eb="331">
      <t>ジョウキョウ</t>
    </rPh>
    <phoneticPr fontId="5"/>
  </si>
  <si>
    <t xml:space="preserve"> 有形固定資産は、平成27年に新築移転したことから有形固定資産減価償却率は平均と比べて高くない。一方で、器械備品については移転時以降に購入したものの多くが償却され、償却率は平均値と比べて高くなっており、器械備品の入れ替えを要する状況であるが、修繕による使用期間の延長や状況に合わせた入れ替えなど計画的に対応している。</t>
    <rPh sb="37" eb="39">
      <t>ヘイキン</t>
    </rPh>
    <rPh sb="40" eb="41">
      <t>クラ</t>
    </rPh>
    <rPh sb="82" eb="85">
      <t>ショウキャクリツ</t>
    </rPh>
    <rPh sb="86" eb="89">
      <t>ヘイキンチ</t>
    </rPh>
    <rPh sb="90" eb="91">
      <t>クラ</t>
    </rPh>
    <rPh sb="93" eb="94">
      <t>タカ</t>
    </rPh>
    <rPh sb="111" eb="112">
      <t>ヨウ</t>
    </rPh>
    <rPh sb="114" eb="116">
      <t>ジョウキョウ</t>
    </rPh>
    <phoneticPr fontId="5"/>
  </si>
  <si>
    <t>　新型コロナの影響も少なくなり、患者数については改善しているもののコロナ禍以前の水準には戻っていない。医業収益は増加しているが、物価高騰や処遇改善等で人件費や材料費、経費など各費用の増加も大きく、経常収支比率、医業収支比率及び修正医業収支比率ともに赤字となっている。
　令和３年度以降、累積欠損金比率は０％であるが、これは令和２年度から令和４年度の新型コロナ関係補助金の影響が大きい。今後は、患者数・病床利用率の回復と高度な医療の提供による患者１日１人当たりの収益向上により収益の確保を行うとともに、費用の圧縮に努めることで、持続可能な経営基盤の確立を目指す。　
　また、引き続き他病院との連携を密にすることにより、地域医療に貢献する。</t>
    <rPh sb="1" eb="3">
      <t>シンガタ</t>
    </rPh>
    <rPh sb="7" eb="9">
      <t>エイキョウ</t>
    </rPh>
    <rPh sb="10" eb="11">
      <t>スク</t>
    </rPh>
    <rPh sb="16" eb="19">
      <t>カンジャスウ</t>
    </rPh>
    <rPh sb="24" eb="26">
      <t>カイゼン</t>
    </rPh>
    <rPh sb="40" eb="42">
      <t>スイジュン</t>
    </rPh>
    <rPh sb="44" eb="45">
      <t>モド</t>
    </rPh>
    <rPh sb="56" eb="58">
      <t>ゾウカ</t>
    </rPh>
    <rPh sb="64" eb="68">
      <t>ブッカコウトウ</t>
    </rPh>
    <rPh sb="69" eb="74">
      <t>ショグウカイゼントウ</t>
    </rPh>
    <rPh sb="75" eb="78">
      <t>ジンケンヒ</t>
    </rPh>
    <rPh sb="83" eb="85">
      <t>ケイヒ</t>
    </rPh>
    <rPh sb="87" eb="88">
      <t>カク</t>
    </rPh>
    <rPh sb="88" eb="90">
      <t>ヒヨウ</t>
    </rPh>
    <rPh sb="91" eb="93">
      <t>ゾウカ</t>
    </rPh>
    <rPh sb="94" eb="95">
      <t>オオ</t>
    </rPh>
    <rPh sb="98" eb="104">
      <t>ケイジョウシュウシヒリツ</t>
    </rPh>
    <rPh sb="115" eb="121">
      <t>イギョウシュウシヒリツ</t>
    </rPh>
    <rPh sb="121" eb="122">
      <t>オヨ</t>
    </rPh>
    <rPh sb="124" eb="126">
      <t>アカジ</t>
    </rPh>
    <rPh sb="133" eb="135">
      <t>クロジ</t>
    </rPh>
    <rPh sb="135" eb="137">
      <t>レイワ</t>
    </rPh>
    <rPh sb="138" eb="139">
      <t>ネン</t>
    </rPh>
    <rPh sb="139" eb="140">
      <t>ド</t>
    </rPh>
    <rPh sb="140" eb="142">
      <t>イコウ</t>
    </rPh>
    <rPh sb="165" eb="166">
      <t>ド</t>
    </rPh>
    <rPh sb="172" eb="173">
      <t>ド</t>
    </rPh>
    <phoneticPr fontId="5"/>
  </si>
  <si>
    <t xml:space="preserve"> 救急医療など市民に必要とされる医療や、がん、脳卒中、急性心筋梗塞などの高度で専門性の高い医療を安定的に提供するとともに、糖尿病関連疾患をはじめとした予防医療にも力を入れ、他の医療機関等との役割分担や連携を図ることにより、市民の生命と健康を守る。
 また、第二種感染症指定医療機関として新型コロナウイルス感染症対応の経験をいかし新興感染症発生時には中核的な役割を担う。
　さらに、岡山大学等と連携し、地域医療や救急医療に関する人材育成を行い地域の救急医療体制づくりを行う。
　災害発生時における受傷者の受け入れ体制を整備し、地域災害拠点病院としての役割を果たす。</t>
    <rPh sb="155" eb="157">
      <t>タイオウ</t>
    </rPh>
    <rPh sb="158" eb="160">
      <t>ケイケン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</si>
</sst>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72.8</c:v>
                </c:pt>
                <c:pt idx="1">
                  <c:v>76.599999999999994</c:v>
                </c:pt>
                <c:pt idx="2">
                  <c:v>80.2</c:v>
                </c:pt>
                <c:pt idx="3">
                  <c:v>84.9</c:v>
                </c:pt>
                <c:pt idx="4">
                  <c:v>84.1</c:v>
                </c:pt>
              </c:numCache>
            </c:numRef>
          </c:val>
          <c:extLst>
            <c:ext xmlns:c16="http://schemas.microsoft.com/office/drawing/2014/chart" uri="{C3380CC4-5D6E-409C-BE32-E72D297353CC}">
              <c16:uniqueId val="{00000000-0CA8-46D7-83FC-70C6B1C9DD8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0CA8-46D7-83FC-70C6B1C9DD8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20333</c:v>
                </c:pt>
                <c:pt idx="1">
                  <c:v>22045</c:v>
                </c:pt>
                <c:pt idx="2">
                  <c:v>22057</c:v>
                </c:pt>
                <c:pt idx="3">
                  <c:v>22588</c:v>
                </c:pt>
                <c:pt idx="4">
                  <c:v>22408</c:v>
                </c:pt>
              </c:numCache>
            </c:numRef>
          </c:val>
          <c:extLst>
            <c:ext xmlns:c16="http://schemas.microsoft.com/office/drawing/2014/chart" uri="{C3380CC4-5D6E-409C-BE32-E72D297353CC}">
              <c16:uniqueId val="{00000000-873E-4368-85B2-11322900C0B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873E-4368-85B2-11322900C0B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70200</c:v>
                </c:pt>
                <c:pt idx="1">
                  <c:v>72014</c:v>
                </c:pt>
                <c:pt idx="2">
                  <c:v>74270</c:v>
                </c:pt>
                <c:pt idx="3">
                  <c:v>75427</c:v>
                </c:pt>
                <c:pt idx="4">
                  <c:v>79606</c:v>
                </c:pt>
              </c:numCache>
            </c:numRef>
          </c:val>
          <c:extLst>
            <c:ext xmlns:c16="http://schemas.microsoft.com/office/drawing/2014/chart" uri="{C3380CC4-5D6E-409C-BE32-E72D297353CC}">
              <c16:uniqueId val="{00000000-BB95-48D3-BD11-C0D5172FA89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BB95-48D3-BD11-C0D5172FA89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6.9</c:v>
                </c:pt>
                <c:pt idx="1">
                  <c:v>0</c:v>
                </c:pt>
                <c:pt idx="2">
                  <c:v>0</c:v>
                </c:pt>
                <c:pt idx="3">
                  <c:v>0</c:v>
                </c:pt>
                <c:pt idx="4">
                  <c:v>0</c:v>
                </c:pt>
              </c:numCache>
            </c:numRef>
          </c:val>
          <c:extLst>
            <c:ext xmlns:c16="http://schemas.microsoft.com/office/drawing/2014/chart" uri="{C3380CC4-5D6E-409C-BE32-E72D297353CC}">
              <c16:uniqueId val="{00000000-0A6C-4D0F-A3F5-6186B9D7217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0A6C-4D0F-A3F5-6186B9D7217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86.6</c:v>
                </c:pt>
                <c:pt idx="1">
                  <c:v>91.2</c:v>
                </c:pt>
                <c:pt idx="2">
                  <c:v>93.6</c:v>
                </c:pt>
                <c:pt idx="3">
                  <c:v>94.2</c:v>
                </c:pt>
                <c:pt idx="4">
                  <c:v>94.9</c:v>
                </c:pt>
              </c:numCache>
            </c:numRef>
          </c:val>
          <c:extLst>
            <c:ext xmlns:c16="http://schemas.microsoft.com/office/drawing/2014/chart" uri="{C3380CC4-5D6E-409C-BE32-E72D297353CC}">
              <c16:uniqueId val="{00000000-2B6F-4755-B980-3EA43054F86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2B6F-4755-B980-3EA43054F86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88.9</c:v>
                </c:pt>
                <c:pt idx="1">
                  <c:v>94</c:v>
                </c:pt>
                <c:pt idx="2">
                  <c:v>96.4</c:v>
                </c:pt>
                <c:pt idx="3">
                  <c:v>96.5</c:v>
                </c:pt>
                <c:pt idx="4">
                  <c:v>97.5</c:v>
                </c:pt>
              </c:numCache>
            </c:numRef>
          </c:val>
          <c:extLst>
            <c:ext xmlns:c16="http://schemas.microsoft.com/office/drawing/2014/chart" uri="{C3380CC4-5D6E-409C-BE32-E72D297353CC}">
              <c16:uniqueId val="{00000000-C4C5-4AA8-8947-D2AD84C2204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C4C5-4AA8-8947-D2AD84C2204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107.1</c:v>
                </c:pt>
                <c:pt idx="1">
                  <c:v>107.5</c:v>
                </c:pt>
                <c:pt idx="2">
                  <c:v>102.9</c:v>
                </c:pt>
                <c:pt idx="3">
                  <c:v>96</c:v>
                </c:pt>
                <c:pt idx="4">
                  <c:v>96.3</c:v>
                </c:pt>
              </c:numCache>
            </c:numRef>
          </c:val>
          <c:extLst>
            <c:ext xmlns:c16="http://schemas.microsoft.com/office/drawing/2014/chart" uri="{C3380CC4-5D6E-409C-BE32-E72D297353CC}">
              <c16:uniqueId val="{00000000-E9BB-42B6-8A48-6C65D48A23C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E9BB-42B6-8A48-6C65D48A23C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41.6</c:v>
                </c:pt>
                <c:pt idx="1">
                  <c:v>45</c:v>
                </c:pt>
                <c:pt idx="2">
                  <c:v>47.4</c:v>
                </c:pt>
                <c:pt idx="3">
                  <c:v>50</c:v>
                </c:pt>
                <c:pt idx="4">
                  <c:v>52.9</c:v>
                </c:pt>
              </c:numCache>
            </c:numRef>
          </c:val>
          <c:extLst>
            <c:ext xmlns:c16="http://schemas.microsoft.com/office/drawing/2014/chart" uri="{C3380CC4-5D6E-409C-BE32-E72D297353CC}">
              <c16:uniqueId val="{00000000-6606-450D-B526-6AE694802E8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6606-450D-B526-6AE694802E8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81.599999999999994</c:v>
                </c:pt>
                <c:pt idx="1">
                  <c:v>80.7</c:v>
                </c:pt>
                <c:pt idx="2">
                  <c:v>78.8</c:v>
                </c:pt>
                <c:pt idx="3">
                  <c:v>78</c:v>
                </c:pt>
                <c:pt idx="4">
                  <c:v>79.5</c:v>
                </c:pt>
              </c:numCache>
            </c:numRef>
          </c:val>
          <c:extLst>
            <c:ext xmlns:c16="http://schemas.microsoft.com/office/drawing/2014/chart" uri="{C3380CC4-5D6E-409C-BE32-E72D297353CC}">
              <c16:uniqueId val="{00000000-0098-4761-BB0B-9A035B96DC7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0098-4761-BB0B-9A035B96DC7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43008058</c:v>
                </c:pt>
                <c:pt idx="1">
                  <c:v>44342275</c:v>
                </c:pt>
                <c:pt idx="2">
                  <c:v>44759988</c:v>
                </c:pt>
                <c:pt idx="3">
                  <c:v>44807548</c:v>
                </c:pt>
                <c:pt idx="4">
                  <c:v>44477983</c:v>
                </c:pt>
              </c:numCache>
            </c:numRef>
          </c:val>
          <c:extLst>
            <c:ext xmlns:c16="http://schemas.microsoft.com/office/drawing/2014/chart" uri="{C3380CC4-5D6E-409C-BE32-E72D297353CC}">
              <c16:uniqueId val="{00000000-8956-4115-ABBC-747C83194C6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8956-4115-ABBC-747C83194C6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19.7</c:v>
                </c:pt>
                <c:pt idx="1">
                  <c:v>22.3</c:v>
                </c:pt>
                <c:pt idx="2">
                  <c:v>23.8</c:v>
                </c:pt>
                <c:pt idx="3">
                  <c:v>26.6</c:v>
                </c:pt>
                <c:pt idx="4">
                  <c:v>26.7</c:v>
                </c:pt>
              </c:numCache>
            </c:numRef>
          </c:val>
          <c:extLst>
            <c:ext xmlns:c16="http://schemas.microsoft.com/office/drawing/2014/chart" uri="{C3380CC4-5D6E-409C-BE32-E72D297353CC}">
              <c16:uniqueId val="{00000000-806B-45E0-BAA4-B413D6BE09F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806B-45E0-BAA4-B413D6BE09F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46.8</c:v>
                </c:pt>
                <c:pt idx="1">
                  <c:v>45.7</c:v>
                </c:pt>
                <c:pt idx="2">
                  <c:v>46</c:v>
                </c:pt>
                <c:pt idx="3">
                  <c:v>48.5</c:v>
                </c:pt>
                <c:pt idx="4">
                  <c:v>47.7</c:v>
                </c:pt>
              </c:numCache>
            </c:numRef>
          </c:val>
          <c:extLst>
            <c:ext xmlns:c16="http://schemas.microsoft.com/office/drawing/2014/chart" uri="{C3380CC4-5D6E-409C-BE32-E72D297353CC}">
              <c16:uniqueId val="{00000000-7152-4382-825D-D201BFA87CD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7152-4382-825D-D201BFA87CD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K1" zoomScale="70" zoomScaleNormal="70" zoomScaleSheetLayoutView="70" workbookViewId="0">
      <selection activeCell="NJ70" sqref="NJ70:NX8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岡山県地方独立行政法人岡山市立総合医療センター　岡山市立市民病院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387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7</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I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34378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372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372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73</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194</v>
      </c>
      <c r="NK22" s="141"/>
      <c r="NL22" s="141"/>
      <c r="NM22" s="141"/>
      <c r="NN22" s="141"/>
      <c r="NO22" s="141"/>
      <c r="NP22" s="141"/>
      <c r="NQ22" s="141"/>
      <c r="NR22" s="141"/>
      <c r="NS22" s="141"/>
      <c r="NT22" s="141"/>
      <c r="NU22" s="141"/>
      <c r="NV22" s="141"/>
      <c r="NW22" s="141"/>
      <c r="NX22" s="142"/>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c r="A33" s="2"/>
      <c r="B33" s="14"/>
      <c r="D33" s="2"/>
      <c r="E33" s="2"/>
      <c r="F33" s="2"/>
      <c r="G33" s="118" t="s">
        <v>58</v>
      </c>
      <c r="H33" s="118"/>
      <c r="I33" s="118"/>
      <c r="J33" s="118"/>
      <c r="K33" s="118"/>
      <c r="L33" s="118"/>
      <c r="M33" s="118"/>
      <c r="N33" s="118"/>
      <c r="O33" s="118"/>
      <c r="P33" s="119">
        <f>データ!AI7</f>
        <v>107.1</v>
      </c>
      <c r="Q33" s="120"/>
      <c r="R33" s="120"/>
      <c r="S33" s="120"/>
      <c r="T33" s="120"/>
      <c r="U33" s="120"/>
      <c r="V33" s="120"/>
      <c r="W33" s="120"/>
      <c r="X33" s="120"/>
      <c r="Y33" s="120"/>
      <c r="Z33" s="120"/>
      <c r="AA33" s="120"/>
      <c r="AB33" s="120"/>
      <c r="AC33" s="120"/>
      <c r="AD33" s="121"/>
      <c r="AE33" s="119">
        <f>データ!AJ7</f>
        <v>107.5</v>
      </c>
      <c r="AF33" s="120"/>
      <c r="AG33" s="120"/>
      <c r="AH33" s="120"/>
      <c r="AI33" s="120"/>
      <c r="AJ33" s="120"/>
      <c r="AK33" s="120"/>
      <c r="AL33" s="120"/>
      <c r="AM33" s="120"/>
      <c r="AN33" s="120"/>
      <c r="AO33" s="120"/>
      <c r="AP33" s="120"/>
      <c r="AQ33" s="120"/>
      <c r="AR33" s="120"/>
      <c r="AS33" s="121"/>
      <c r="AT33" s="119">
        <f>データ!AK7</f>
        <v>102.9</v>
      </c>
      <c r="AU33" s="120"/>
      <c r="AV33" s="120"/>
      <c r="AW33" s="120"/>
      <c r="AX33" s="120"/>
      <c r="AY33" s="120"/>
      <c r="AZ33" s="120"/>
      <c r="BA33" s="120"/>
      <c r="BB33" s="120"/>
      <c r="BC33" s="120"/>
      <c r="BD33" s="120"/>
      <c r="BE33" s="120"/>
      <c r="BF33" s="120"/>
      <c r="BG33" s="120"/>
      <c r="BH33" s="121"/>
      <c r="BI33" s="119">
        <f>データ!AL7</f>
        <v>96</v>
      </c>
      <c r="BJ33" s="120"/>
      <c r="BK33" s="120"/>
      <c r="BL33" s="120"/>
      <c r="BM33" s="120"/>
      <c r="BN33" s="120"/>
      <c r="BO33" s="120"/>
      <c r="BP33" s="120"/>
      <c r="BQ33" s="120"/>
      <c r="BR33" s="120"/>
      <c r="BS33" s="120"/>
      <c r="BT33" s="120"/>
      <c r="BU33" s="120"/>
      <c r="BV33" s="120"/>
      <c r="BW33" s="121"/>
      <c r="BX33" s="119">
        <f>データ!AM7</f>
        <v>96.3</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f>データ!AT7</f>
        <v>88.9</v>
      </c>
      <c r="DE33" s="120"/>
      <c r="DF33" s="120"/>
      <c r="DG33" s="120"/>
      <c r="DH33" s="120"/>
      <c r="DI33" s="120"/>
      <c r="DJ33" s="120"/>
      <c r="DK33" s="120"/>
      <c r="DL33" s="120"/>
      <c r="DM33" s="120"/>
      <c r="DN33" s="120"/>
      <c r="DO33" s="120"/>
      <c r="DP33" s="120"/>
      <c r="DQ33" s="120"/>
      <c r="DR33" s="121"/>
      <c r="DS33" s="119">
        <f>データ!AU7</f>
        <v>94</v>
      </c>
      <c r="DT33" s="120"/>
      <c r="DU33" s="120"/>
      <c r="DV33" s="120"/>
      <c r="DW33" s="120"/>
      <c r="DX33" s="120"/>
      <c r="DY33" s="120"/>
      <c r="DZ33" s="120"/>
      <c r="EA33" s="120"/>
      <c r="EB33" s="120"/>
      <c r="EC33" s="120"/>
      <c r="ED33" s="120"/>
      <c r="EE33" s="120"/>
      <c r="EF33" s="120"/>
      <c r="EG33" s="121"/>
      <c r="EH33" s="119">
        <f>データ!AV7</f>
        <v>96.4</v>
      </c>
      <c r="EI33" s="120"/>
      <c r="EJ33" s="120"/>
      <c r="EK33" s="120"/>
      <c r="EL33" s="120"/>
      <c r="EM33" s="120"/>
      <c r="EN33" s="120"/>
      <c r="EO33" s="120"/>
      <c r="EP33" s="120"/>
      <c r="EQ33" s="120"/>
      <c r="ER33" s="120"/>
      <c r="ES33" s="120"/>
      <c r="ET33" s="120"/>
      <c r="EU33" s="120"/>
      <c r="EV33" s="121"/>
      <c r="EW33" s="119">
        <f>データ!AW7</f>
        <v>96.5</v>
      </c>
      <c r="EX33" s="120"/>
      <c r="EY33" s="120"/>
      <c r="EZ33" s="120"/>
      <c r="FA33" s="120"/>
      <c r="FB33" s="120"/>
      <c r="FC33" s="120"/>
      <c r="FD33" s="120"/>
      <c r="FE33" s="120"/>
      <c r="FF33" s="120"/>
      <c r="FG33" s="120"/>
      <c r="FH33" s="120"/>
      <c r="FI33" s="120"/>
      <c r="FJ33" s="120"/>
      <c r="FK33" s="121"/>
      <c r="FL33" s="119">
        <f>データ!AX7</f>
        <v>97.5</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f>データ!BE7</f>
        <v>86.6</v>
      </c>
      <c r="GS33" s="120"/>
      <c r="GT33" s="120"/>
      <c r="GU33" s="120"/>
      <c r="GV33" s="120"/>
      <c r="GW33" s="120"/>
      <c r="GX33" s="120"/>
      <c r="GY33" s="120"/>
      <c r="GZ33" s="120"/>
      <c r="HA33" s="120"/>
      <c r="HB33" s="120"/>
      <c r="HC33" s="120"/>
      <c r="HD33" s="120"/>
      <c r="HE33" s="120"/>
      <c r="HF33" s="121"/>
      <c r="HG33" s="119">
        <f>データ!BF7</f>
        <v>91.2</v>
      </c>
      <c r="HH33" s="120"/>
      <c r="HI33" s="120"/>
      <c r="HJ33" s="120"/>
      <c r="HK33" s="120"/>
      <c r="HL33" s="120"/>
      <c r="HM33" s="120"/>
      <c r="HN33" s="120"/>
      <c r="HO33" s="120"/>
      <c r="HP33" s="120"/>
      <c r="HQ33" s="120"/>
      <c r="HR33" s="120"/>
      <c r="HS33" s="120"/>
      <c r="HT33" s="120"/>
      <c r="HU33" s="121"/>
      <c r="HV33" s="119">
        <f>データ!BG7</f>
        <v>93.6</v>
      </c>
      <c r="HW33" s="120"/>
      <c r="HX33" s="120"/>
      <c r="HY33" s="120"/>
      <c r="HZ33" s="120"/>
      <c r="IA33" s="120"/>
      <c r="IB33" s="120"/>
      <c r="IC33" s="120"/>
      <c r="ID33" s="120"/>
      <c r="IE33" s="120"/>
      <c r="IF33" s="120"/>
      <c r="IG33" s="120"/>
      <c r="IH33" s="120"/>
      <c r="II33" s="120"/>
      <c r="IJ33" s="121"/>
      <c r="IK33" s="119">
        <f>データ!BH7</f>
        <v>94.2</v>
      </c>
      <c r="IL33" s="120"/>
      <c r="IM33" s="120"/>
      <c r="IN33" s="120"/>
      <c r="IO33" s="120"/>
      <c r="IP33" s="120"/>
      <c r="IQ33" s="120"/>
      <c r="IR33" s="120"/>
      <c r="IS33" s="120"/>
      <c r="IT33" s="120"/>
      <c r="IU33" s="120"/>
      <c r="IV33" s="120"/>
      <c r="IW33" s="120"/>
      <c r="IX33" s="120"/>
      <c r="IY33" s="121"/>
      <c r="IZ33" s="119">
        <f>データ!BI7</f>
        <v>94.9</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f>データ!BP7</f>
        <v>72.8</v>
      </c>
      <c r="KG33" s="120"/>
      <c r="KH33" s="120"/>
      <c r="KI33" s="120"/>
      <c r="KJ33" s="120"/>
      <c r="KK33" s="120"/>
      <c r="KL33" s="120"/>
      <c r="KM33" s="120"/>
      <c r="KN33" s="120"/>
      <c r="KO33" s="120"/>
      <c r="KP33" s="120"/>
      <c r="KQ33" s="120"/>
      <c r="KR33" s="120"/>
      <c r="KS33" s="120"/>
      <c r="KT33" s="121"/>
      <c r="KU33" s="119">
        <f>データ!BQ7</f>
        <v>76.599999999999994</v>
      </c>
      <c r="KV33" s="120"/>
      <c r="KW33" s="120"/>
      <c r="KX33" s="120"/>
      <c r="KY33" s="120"/>
      <c r="KZ33" s="120"/>
      <c r="LA33" s="120"/>
      <c r="LB33" s="120"/>
      <c r="LC33" s="120"/>
      <c r="LD33" s="120"/>
      <c r="LE33" s="120"/>
      <c r="LF33" s="120"/>
      <c r="LG33" s="120"/>
      <c r="LH33" s="120"/>
      <c r="LI33" s="121"/>
      <c r="LJ33" s="119">
        <f>データ!BR7</f>
        <v>80.2</v>
      </c>
      <c r="LK33" s="120"/>
      <c r="LL33" s="120"/>
      <c r="LM33" s="120"/>
      <c r="LN33" s="120"/>
      <c r="LO33" s="120"/>
      <c r="LP33" s="120"/>
      <c r="LQ33" s="120"/>
      <c r="LR33" s="120"/>
      <c r="LS33" s="120"/>
      <c r="LT33" s="120"/>
      <c r="LU33" s="120"/>
      <c r="LV33" s="120"/>
      <c r="LW33" s="120"/>
      <c r="LX33" s="121"/>
      <c r="LY33" s="119">
        <f>データ!BS7</f>
        <v>84.9</v>
      </c>
      <c r="LZ33" s="120"/>
      <c r="MA33" s="120"/>
      <c r="MB33" s="120"/>
      <c r="MC33" s="120"/>
      <c r="MD33" s="120"/>
      <c r="ME33" s="120"/>
      <c r="MF33" s="120"/>
      <c r="MG33" s="120"/>
      <c r="MH33" s="120"/>
      <c r="MI33" s="120"/>
      <c r="MJ33" s="120"/>
      <c r="MK33" s="120"/>
      <c r="ML33" s="120"/>
      <c r="MM33" s="121"/>
      <c r="MN33" s="119">
        <f>データ!BT7</f>
        <v>84.1</v>
      </c>
      <c r="MO33" s="120"/>
      <c r="MP33" s="120"/>
      <c r="MQ33" s="120"/>
      <c r="MR33" s="120"/>
      <c r="MS33" s="120"/>
      <c r="MT33" s="120"/>
      <c r="MU33" s="120"/>
      <c r="MV33" s="120"/>
      <c r="MW33" s="120"/>
      <c r="MX33" s="120"/>
      <c r="MY33" s="120"/>
      <c r="MZ33" s="120"/>
      <c r="NA33" s="120"/>
      <c r="NB33" s="12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c r="A34" s="2"/>
      <c r="B34" s="14"/>
      <c r="D34" s="2"/>
      <c r="E34" s="2"/>
      <c r="F34" s="2"/>
      <c r="G34" s="118" t="s">
        <v>60</v>
      </c>
      <c r="H34" s="118"/>
      <c r="I34" s="118"/>
      <c r="J34" s="118"/>
      <c r="K34" s="118"/>
      <c r="L34" s="118"/>
      <c r="M34" s="118"/>
      <c r="N34" s="118"/>
      <c r="O34" s="118"/>
      <c r="P34" s="119">
        <f>データ!AN7</f>
        <v>103.9</v>
      </c>
      <c r="Q34" s="120"/>
      <c r="R34" s="120"/>
      <c r="S34" s="120"/>
      <c r="T34" s="120"/>
      <c r="U34" s="120"/>
      <c r="V34" s="120"/>
      <c r="W34" s="120"/>
      <c r="X34" s="120"/>
      <c r="Y34" s="120"/>
      <c r="Z34" s="120"/>
      <c r="AA34" s="120"/>
      <c r="AB34" s="120"/>
      <c r="AC34" s="120"/>
      <c r="AD34" s="121"/>
      <c r="AE34" s="119">
        <f>データ!AO7</f>
        <v>106.6</v>
      </c>
      <c r="AF34" s="120"/>
      <c r="AG34" s="120"/>
      <c r="AH34" s="120"/>
      <c r="AI34" s="120"/>
      <c r="AJ34" s="120"/>
      <c r="AK34" s="120"/>
      <c r="AL34" s="120"/>
      <c r="AM34" s="120"/>
      <c r="AN34" s="120"/>
      <c r="AO34" s="120"/>
      <c r="AP34" s="120"/>
      <c r="AQ34" s="120"/>
      <c r="AR34" s="120"/>
      <c r="AS34" s="121"/>
      <c r="AT34" s="119">
        <f>データ!AP7</f>
        <v>103.5</v>
      </c>
      <c r="AU34" s="120"/>
      <c r="AV34" s="120"/>
      <c r="AW34" s="120"/>
      <c r="AX34" s="120"/>
      <c r="AY34" s="120"/>
      <c r="AZ34" s="120"/>
      <c r="BA34" s="120"/>
      <c r="BB34" s="120"/>
      <c r="BC34" s="120"/>
      <c r="BD34" s="120"/>
      <c r="BE34" s="120"/>
      <c r="BF34" s="120"/>
      <c r="BG34" s="120"/>
      <c r="BH34" s="121"/>
      <c r="BI34" s="119">
        <f>データ!AQ7</f>
        <v>96.8</v>
      </c>
      <c r="BJ34" s="120"/>
      <c r="BK34" s="120"/>
      <c r="BL34" s="120"/>
      <c r="BM34" s="120"/>
      <c r="BN34" s="120"/>
      <c r="BO34" s="120"/>
      <c r="BP34" s="120"/>
      <c r="BQ34" s="120"/>
      <c r="BR34" s="120"/>
      <c r="BS34" s="120"/>
      <c r="BT34" s="120"/>
      <c r="BU34" s="120"/>
      <c r="BV34" s="120"/>
      <c r="BW34" s="121"/>
      <c r="BX34" s="119">
        <f>データ!AR7</f>
        <v>93.6</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f>データ!AY7</f>
        <v>87.5</v>
      </c>
      <c r="DE34" s="120"/>
      <c r="DF34" s="120"/>
      <c r="DG34" s="120"/>
      <c r="DH34" s="120"/>
      <c r="DI34" s="120"/>
      <c r="DJ34" s="120"/>
      <c r="DK34" s="120"/>
      <c r="DL34" s="120"/>
      <c r="DM34" s="120"/>
      <c r="DN34" s="120"/>
      <c r="DO34" s="120"/>
      <c r="DP34" s="120"/>
      <c r="DQ34" s="120"/>
      <c r="DR34" s="121"/>
      <c r="DS34" s="119">
        <f>データ!AZ7</f>
        <v>89.4</v>
      </c>
      <c r="DT34" s="120"/>
      <c r="DU34" s="120"/>
      <c r="DV34" s="120"/>
      <c r="DW34" s="120"/>
      <c r="DX34" s="120"/>
      <c r="DY34" s="120"/>
      <c r="DZ34" s="120"/>
      <c r="EA34" s="120"/>
      <c r="EB34" s="120"/>
      <c r="EC34" s="120"/>
      <c r="ED34" s="120"/>
      <c r="EE34" s="120"/>
      <c r="EF34" s="120"/>
      <c r="EG34" s="121"/>
      <c r="EH34" s="119">
        <f>データ!BA7</f>
        <v>88.9</v>
      </c>
      <c r="EI34" s="120"/>
      <c r="EJ34" s="120"/>
      <c r="EK34" s="120"/>
      <c r="EL34" s="120"/>
      <c r="EM34" s="120"/>
      <c r="EN34" s="120"/>
      <c r="EO34" s="120"/>
      <c r="EP34" s="120"/>
      <c r="EQ34" s="120"/>
      <c r="ER34" s="120"/>
      <c r="ES34" s="120"/>
      <c r="ET34" s="120"/>
      <c r="EU34" s="120"/>
      <c r="EV34" s="121"/>
      <c r="EW34" s="119">
        <f>データ!BB7</f>
        <v>89.2</v>
      </c>
      <c r="EX34" s="120"/>
      <c r="EY34" s="120"/>
      <c r="EZ34" s="120"/>
      <c r="FA34" s="120"/>
      <c r="FB34" s="120"/>
      <c r="FC34" s="120"/>
      <c r="FD34" s="120"/>
      <c r="FE34" s="120"/>
      <c r="FF34" s="120"/>
      <c r="FG34" s="120"/>
      <c r="FH34" s="120"/>
      <c r="FI34" s="120"/>
      <c r="FJ34" s="120"/>
      <c r="FK34" s="121"/>
      <c r="FL34" s="119">
        <f>データ!BC7</f>
        <v>87.5</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f>データ!BJ7</f>
        <v>84.9</v>
      </c>
      <c r="GS34" s="120"/>
      <c r="GT34" s="120"/>
      <c r="GU34" s="120"/>
      <c r="GV34" s="120"/>
      <c r="GW34" s="120"/>
      <c r="GX34" s="120"/>
      <c r="GY34" s="120"/>
      <c r="GZ34" s="120"/>
      <c r="HA34" s="120"/>
      <c r="HB34" s="120"/>
      <c r="HC34" s="120"/>
      <c r="HD34" s="120"/>
      <c r="HE34" s="120"/>
      <c r="HF34" s="121"/>
      <c r="HG34" s="119">
        <f>データ!BK7</f>
        <v>86.9</v>
      </c>
      <c r="HH34" s="120"/>
      <c r="HI34" s="120"/>
      <c r="HJ34" s="120"/>
      <c r="HK34" s="120"/>
      <c r="HL34" s="120"/>
      <c r="HM34" s="120"/>
      <c r="HN34" s="120"/>
      <c r="HO34" s="120"/>
      <c r="HP34" s="120"/>
      <c r="HQ34" s="120"/>
      <c r="HR34" s="120"/>
      <c r="HS34" s="120"/>
      <c r="HT34" s="120"/>
      <c r="HU34" s="121"/>
      <c r="HV34" s="119">
        <f>データ!BL7</f>
        <v>86.4</v>
      </c>
      <c r="HW34" s="120"/>
      <c r="HX34" s="120"/>
      <c r="HY34" s="120"/>
      <c r="HZ34" s="120"/>
      <c r="IA34" s="120"/>
      <c r="IB34" s="120"/>
      <c r="IC34" s="120"/>
      <c r="ID34" s="120"/>
      <c r="IE34" s="120"/>
      <c r="IF34" s="120"/>
      <c r="IG34" s="120"/>
      <c r="IH34" s="120"/>
      <c r="II34" s="120"/>
      <c r="IJ34" s="121"/>
      <c r="IK34" s="119">
        <f>データ!BM7</f>
        <v>86.7</v>
      </c>
      <c r="IL34" s="120"/>
      <c r="IM34" s="120"/>
      <c r="IN34" s="120"/>
      <c r="IO34" s="120"/>
      <c r="IP34" s="120"/>
      <c r="IQ34" s="120"/>
      <c r="IR34" s="120"/>
      <c r="IS34" s="120"/>
      <c r="IT34" s="120"/>
      <c r="IU34" s="120"/>
      <c r="IV34" s="120"/>
      <c r="IW34" s="120"/>
      <c r="IX34" s="120"/>
      <c r="IY34" s="121"/>
      <c r="IZ34" s="119">
        <f>データ!BN7</f>
        <v>85</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f>データ!BU7</f>
        <v>68.400000000000006</v>
      </c>
      <c r="KG34" s="120"/>
      <c r="KH34" s="120"/>
      <c r="KI34" s="120"/>
      <c r="KJ34" s="120"/>
      <c r="KK34" s="120"/>
      <c r="KL34" s="120"/>
      <c r="KM34" s="120"/>
      <c r="KN34" s="120"/>
      <c r="KO34" s="120"/>
      <c r="KP34" s="120"/>
      <c r="KQ34" s="120"/>
      <c r="KR34" s="120"/>
      <c r="KS34" s="120"/>
      <c r="KT34" s="121"/>
      <c r="KU34" s="119">
        <f>データ!BV7</f>
        <v>68.2</v>
      </c>
      <c r="KV34" s="120"/>
      <c r="KW34" s="120"/>
      <c r="KX34" s="120"/>
      <c r="KY34" s="120"/>
      <c r="KZ34" s="120"/>
      <c r="LA34" s="120"/>
      <c r="LB34" s="120"/>
      <c r="LC34" s="120"/>
      <c r="LD34" s="120"/>
      <c r="LE34" s="120"/>
      <c r="LF34" s="120"/>
      <c r="LG34" s="120"/>
      <c r="LH34" s="120"/>
      <c r="LI34" s="121"/>
      <c r="LJ34" s="119">
        <f>データ!BW7</f>
        <v>68.400000000000006</v>
      </c>
      <c r="LK34" s="120"/>
      <c r="LL34" s="120"/>
      <c r="LM34" s="120"/>
      <c r="LN34" s="120"/>
      <c r="LO34" s="120"/>
      <c r="LP34" s="120"/>
      <c r="LQ34" s="120"/>
      <c r="LR34" s="120"/>
      <c r="LS34" s="120"/>
      <c r="LT34" s="120"/>
      <c r="LU34" s="120"/>
      <c r="LV34" s="120"/>
      <c r="LW34" s="120"/>
      <c r="LX34" s="121"/>
      <c r="LY34" s="119">
        <f>データ!BX7</f>
        <v>70.900000000000006</v>
      </c>
      <c r="LZ34" s="120"/>
      <c r="MA34" s="120"/>
      <c r="MB34" s="120"/>
      <c r="MC34" s="120"/>
      <c r="MD34" s="120"/>
      <c r="ME34" s="120"/>
      <c r="MF34" s="120"/>
      <c r="MG34" s="120"/>
      <c r="MH34" s="120"/>
      <c r="MI34" s="120"/>
      <c r="MJ34" s="120"/>
      <c r="MK34" s="120"/>
      <c r="ML34" s="120"/>
      <c r="MM34" s="121"/>
      <c r="MN34" s="119">
        <f>データ!BY7</f>
        <v>73.5</v>
      </c>
      <c r="MO34" s="120"/>
      <c r="MP34" s="120"/>
      <c r="MQ34" s="120"/>
      <c r="MR34" s="120"/>
      <c r="MS34" s="120"/>
      <c r="MT34" s="120"/>
      <c r="MU34" s="120"/>
      <c r="MV34" s="120"/>
      <c r="MW34" s="120"/>
      <c r="MX34" s="120"/>
      <c r="MY34" s="120"/>
      <c r="MZ34" s="120"/>
      <c r="NA34" s="120"/>
      <c r="NB34" s="12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2" t="s">
        <v>65</v>
      </c>
      <c r="NK37" s="123"/>
      <c r="NL37" s="123"/>
      <c r="NM37" s="123"/>
      <c r="NN37" s="123"/>
      <c r="NO37" s="123"/>
      <c r="NP37" s="123"/>
      <c r="NQ37" s="123"/>
      <c r="NR37" s="123"/>
      <c r="NS37" s="123"/>
      <c r="NT37" s="123"/>
      <c r="NU37" s="123"/>
      <c r="NV37" s="123"/>
      <c r="NW37" s="123"/>
      <c r="NX37" s="124"/>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5"/>
      <c r="NK38" s="126"/>
      <c r="NL38" s="126"/>
      <c r="NM38" s="126"/>
      <c r="NN38" s="126"/>
      <c r="NO38" s="126"/>
      <c r="NP38" s="126"/>
      <c r="NQ38" s="126"/>
      <c r="NR38" s="126"/>
      <c r="NS38" s="126"/>
      <c r="NT38" s="126"/>
      <c r="NU38" s="126"/>
      <c r="NV38" s="126"/>
      <c r="NW38" s="126"/>
      <c r="NX38" s="127"/>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191</v>
      </c>
      <c r="NK39" s="144"/>
      <c r="NL39" s="144"/>
      <c r="NM39" s="144"/>
      <c r="NN39" s="144"/>
      <c r="NO39" s="144"/>
      <c r="NP39" s="144"/>
      <c r="NQ39" s="144"/>
      <c r="NR39" s="144"/>
      <c r="NS39" s="144"/>
      <c r="NT39" s="144"/>
      <c r="NU39" s="144"/>
      <c r="NV39" s="144"/>
      <c r="NW39" s="144"/>
      <c r="NX39" s="145"/>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4"/>
      <c r="NL40" s="144"/>
      <c r="NM40" s="144"/>
      <c r="NN40" s="144"/>
      <c r="NO40" s="144"/>
      <c r="NP40" s="144"/>
      <c r="NQ40" s="144"/>
      <c r="NR40" s="144"/>
      <c r="NS40" s="144"/>
      <c r="NT40" s="144"/>
      <c r="NU40" s="144"/>
      <c r="NV40" s="144"/>
      <c r="NW40" s="144"/>
      <c r="NX40" s="145"/>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4"/>
      <c r="NL41" s="144"/>
      <c r="NM41" s="144"/>
      <c r="NN41" s="144"/>
      <c r="NO41" s="144"/>
      <c r="NP41" s="144"/>
      <c r="NQ41" s="144"/>
      <c r="NR41" s="144"/>
      <c r="NS41" s="144"/>
      <c r="NT41" s="144"/>
      <c r="NU41" s="144"/>
      <c r="NV41" s="144"/>
      <c r="NW41" s="144"/>
      <c r="NX41" s="145"/>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4"/>
      <c r="NL42" s="144"/>
      <c r="NM42" s="144"/>
      <c r="NN42" s="144"/>
      <c r="NO42" s="144"/>
      <c r="NP42" s="144"/>
      <c r="NQ42" s="144"/>
      <c r="NR42" s="144"/>
      <c r="NS42" s="144"/>
      <c r="NT42" s="144"/>
      <c r="NU42" s="144"/>
      <c r="NV42" s="144"/>
      <c r="NW42" s="144"/>
      <c r="NX42" s="145"/>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4"/>
      <c r="NL43" s="144"/>
      <c r="NM43" s="144"/>
      <c r="NN43" s="144"/>
      <c r="NO43" s="144"/>
      <c r="NP43" s="144"/>
      <c r="NQ43" s="144"/>
      <c r="NR43" s="144"/>
      <c r="NS43" s="144"/>
      <c r="NT43" s="144"/>
      <c r="NU43" s="144"/>
      <c r="NV43" s="144"/>
      <c r="NW43" s="144"/>
      <c r="NX43" s="145"/>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4"/>
      <c r="NL44" s="144"/>
      <c r="NM44" s="144"/>
      <c r="NN44" s="144"/>
      <c r="NO44" s="144"/>
      <c r="NP44" s="144"/>
      <c r="NQ44" s="144"/>
      <c r="NR44" s="144"/>
      <c r="NS44" s="144"/>
      <c r="NT44" s="144"/>
      <c r="NU44" s="144"/>
      <c r="NV44" s="144"/>
      <c r="NW44" s="144"/>
      <c r="NX44" s="145"/>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4"/>
      <c r="NL45" s="144"/>
      <c r="NM45" s="144"/>
      <c r="NN45" s="144"/>
      <c r="NO45" s="144"/>
      <c r="NP45" s="144"/>
      <c r="NQ45" s="144"/>
      <c r="NR45" s="144"/>
      <c r="NS45" s="144"/>
      <c r="NT45" s="144"/>
      <c r="NU45" s="144"/>
      <c r="NV45" s="144"/>
      <c r="NW45" s="144"/>
      <c r="NX45" s="145"/>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4"/>
      <c r="NL46" s="144"/>
      <c r="NM46" s="144"/>
      <c r="NN46" s="144"/>
      <c r="NO46" s="144"/>
      <c r="NP46" s="144"/>
      <c r="NQ46" s="144"/>
      <c r="NR46" s="144"/>
      <c r="NS46" s="144"/>
      <c r="NT46" s="144"/>
      <c r="NU46" s="144"/>
      <c r="NV46" s="144"/>
      <c r="NW46" s="144"/>
      <c r="NX46" s="145"/>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4"/>
      <c r="NL47" s="144"/>
      <c r="NM47" s="144"/>
      <c r="NN47" s="144"/>
      <c r="NO47" s="144"/>
      <c r="NP47" s="144"/>
      <c r="NQ47" s="144"/>
      <c r="NR47" s="144"/>
      <c r="NS47" s="144"/>
      <c r="NT47" s="144"/>
      <c r="NU47" s="144"/>
      <c r="NV47" s="144"/>
      <c r="NW47" s="144"/>
      <c r="NX47" s="145"/>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4"/>
      <c r="NL48" s="144"/>
      <c r="NM48" s="144"/>
      <c r="NN48" s="144"/>
      <c r="NO48" s="144"/>
      <c r="NP48" s="144"/>
      <c r="NQ48" s="144"/>
      <c r="NR48" s="144"/>
      <c r="NS48" s="144"/>
      <c r="NT48" s="144"/>
      <c r="NU48" s="144"/>
      <c r="NV48" s="144"/>
      <c r="NW48" s="144"/>
      <c r="NX48" s="145"/>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4"/>
      <c r="NL49" s="144"/>
      <c r="NM49" s="144"/>
      <c r="NN49" s="144"/>
      <c r="NO49" s="144"/>
      <c r="NP49" s="144"/>
      <c r="NQ49" s="144"/>
      <c r="NR49" s="144"/>
      <c r="NS49" s="144"/>
      <c r="NT49" s="144"/>
      <c r="NU49" s="144"/>
      <c r="NV49" s="144"/>
      <c r="NW49" s="144"/>
      <c r="NX49" s="145"/>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4"/>
      <c r="NL50" s="144"/>
      <c r="NM50" s="144"/>
      <c r="NN50" s="144"/>
      <c r="NO50" s="144"/>
      <c r="NP50" s="144"/>
      <c r="NQ50" s="144"/>
      <c r="NR50" s="144"/>
      <c r="NS50" s="144"/>
      <c r="NT50" s="144"/>
      <c r="NU50" s="144"/>
      <c r="NV50" s="144"/>
      <c r="NW50" s="144"/>
      <c r="NX50" s="145"/>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2" t="s">
        <v>81</v>
      </c>
      <c r="NK52" s="123"/>
      <c r="NL52" s="123"/>
      <c r="NM52" s="123"/>
      <c r="NN52" s="123"/>
      <c r="NO52" s="123"/>
      <c r="NP52" s="123"/>
      <c r="NQ52" s="123"/>
      <c r="NR52" s="123"/>
      <c r="NS52" s="123"/>
      <c r="NT52" s="123"/>
      <c r="NU52" s="123"/>
      <c r="NV52" s="123"/>
      <c r="NW52" s="123"/>
      <c r="NX52" s="124"/>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5"/>
      <c r="NK53" s="126"/>
      <c r="NL53" s="126"/>
      <c r="NM53" s="126"/>
      <c r="NN53" s="126"/>
      <c r="NO53" s="126"/>
      <c r="NP53" s="126"/>
      <c r="NQ53" s="126"/>
      <c r="NR53" s="126"/>
      <c r="NS53" s="126"/>
      <c r="NT53" s="126"/>
      <c r="NU53" s="126"/>
      <c r="NV53" s="126"/>
      <c r="NW53" s="126"/>
      <c r="NX53" s="127"/>
      <c r="OC53" s="16" t="s">
        <v>83</v>
      </c>
    </row>
    <row r="54" spans="1:393" ht="13.5" customHeight="1">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43" t="s">
        <v>192</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118" t="s">
        <v>58</v>
      </c>
      <c r="H55" s="118"/>
      <c r="I55" s="118"/>
      <c r="J55" s="118"/>
      <c r="K55" s="118"/>
      <c r="L55" s="118"/>
      <c r="M55" s="118"/>
      <c r="N55" s="118"/>
      <c r="O55" s="118"/>
      <c r="P55" s="128">
        <f>データ!CA7</f>
        <v>70200</v>
      </c>
      <c r="Q55" s="129"/>
      <c r="R55" s="129"/>
      <c r="S55" s="129"/>
      <c r="T55" s="129"/>
      <c r="U55" s="129"/>
      <c r="V55" s="129"/>
      <c r="W55" s="129"/>
      <c r="X55" s="129"/>
      <c r="Y55" s="129"/>
      <c r="Z55" s="129"/>
      <c r="AA55" s="129"/>
      <c r="AB55" s="129"/>
      <c r="AC55" s="129"/>
      <c r="AD55" s="130"/>
      <c r="AE55" s="128">
        <f>データ!CB7</f>
        <v>72014</v>
      </c>
      <c r="AF55" s="129"/>
      <c r="AG55" s="129"/>
      <c r="AH55" s="129"/>
      <c r="AI55" s="129"/>
      <c r="AJ55" s="129"/>
      <c r="AK55" s="129"/>
      <c r="AL55" s="129"/>
      <c r="AM55" s="129"/>
      <c r="AN55" s="129"/>
      <c r="AO55" s="129"/>
      <c r="AP55" s="129"/>
      <c r="AQ55" s="129"/>
      <c r="AR55" s="129"/>
      <c r="AS55" s="130"/>
      <c r="AT55" s="128">
        <f>データ!CC7</f>
        <v>74270</v>
      </c>
      <c r="AU55" s="129"/>
      <c r="AV55" s="129"/>
      <c r="AW55" s="129"/>
      <c r="AX55" s="129"/>
      <c r="AY55" s="129"/>
      <c r="AZ55" s="129"/>
      <c r="BA55" s="129"/>
      <c r="BB55" s="129"/>
      <c r="BC55" s="129"/>
      <c r="BD55" s="129"/>
      <c r="BE55" s="129"/>
      <c r="BF55" s="129"/>
      <c r="BG55" s="129"/>
      <c r="BH55" s="130"/>
      <c r="BI55" s="128">
        <f>データ!CD7</f>
        <v>75427</v>
      </c>
      <c r="BJ55" s="129"/>
      <c r="BK55" s="129"/>
      <c r="BL55" s="129"/>
      <c r="BM55" s="129"/>
      <c r="BN55" s="129"/>
      <c r="BO55" s="129"/>
      <c r="BP55" s="129"/>
      <c r="BQ55" s="129"/>
      <c r="BR55" s="129"/>
      <c r="BS55" s="129"/>
      <c r="BT55" s="129"/>
      <c r="BU55" s="129"/>
      <c r="BV55" s="129"/>
      <c r="BW55" s="130"/>
      <c r="BX55" s="128">
        <f>データ!CE7</f>
        <v>79606</v>
      </c>
      <c r="BY55" s="129"/>
      <c r="BZ55" s="129"/>
      <c r="CA55" s="129"/>
      <c r="CB55" s="129"/>
      <c r="CC55" s="129"/>
      <c r="CD55" s="129"/>
      <c r="CE55" s="129"/>
      <c r="CF55" s="129"/>
      <c r="CG55" s="129"/>
      <c r="CH55" s="129"/>
      <c r="CI55" s="129"/>
      <c r="CJ55" s="129"/>
      <c r="CK55" s="129"/>
      <c r="CL55" s="130"/>
      <c r="CO55" s="2"/>
      <c r="CP55" s="2"/>
      <c r="CQ55" s="2"/>
      <c r="CR55" s="2"/>
      <c r="CS55" s="2"/>
      <c r="CT55" s="2"/>
      <c r="CU55" s="118" t="s">
        <v>58</v>
      </c>
      <c r="CV55" s="118"/>
      <c r="CW55" s="118"/>
      <c r="CX55" s="118"/>
      <c r="CY55" s="118"/>
      <c r="CZ55" s="118"/>
      <c r="DA55" s="118"/>
      <c r="DB55" s="118"/>
      <c r="DC55" s="118"/>
      <c r="DD55" s="128">
        <f>データ!CL7</f>
        <v>20333</v>
      </c>
      <c r="DE55" s="129"/>
      <c r="DF55" s="129"/>
      <c r="DG55" s="129"/>
      <c r="DH55" s="129"/>
      <c r="DI55" s="129"/>
      <c r="DJ55" s="129"/>
      <c r="DK55" s="129"/>
      <c r="DL55" s="129"/>
      <c r="DM55" s="129"/>
      <c r="DN55" s="129"/>
      <c r="DO55" s="129"/>
      <c r="DP55" s="129"/>
      <c r="DQ55" s="129"/>
      <c r="DR55" s="130"/>
      <c r="DS55" s="128">
        <f>データ!CM7</f>
        <v>22045</v>
      </c>
      <c r="DT55" s="129"/>
      <c r="DU55" s="129"/>
      <c r="DV55" s="129"/>
      <c r="DW55" s="129"/>
      <c r="DX55" s="129"/>
      <c r="DY55" s="129"/>
      <c r="DZ55" s="129"/>
      <c r="EA55" s="129"/>
      <c r="EB55" s="129"/>
      <c r="EC55" s="129"/>
      <c r="ED55" s="129"/>
      <c r="EE55" s="129"/>
      <c r="EF55" s="129"/>
      <c r="EG55" s="130"/>
      <c r="EH55" s="128">
        <f>データ!CN7</f>
        <v>22057</v>
      </c>
      <c r="EI55" s="129"/>
      <c r="EJ55" s="129"/>
      <c r="EK55" s="129"/>
      <c r="EL55" s="129"/>
      <c r="EM55" s="129"/>
      <c r="EN55" s="129"/>
      <c r="EO55" s="129"/>
      <c r="EP55" s="129"/>
      <c r="EQ55" s="129"/>
      <c r="ER55" s="129"/>
      <c r="ES55" s="129"/>
      <c r="ET55" s="129"/>
      <c r="EU55" s="129"/>
      <c r="EV55" s="130"/>
      <c r="EW55" s="128">
        <f>データ!CO7</f>
        <v>22588</v>
      </c>
      <c r="EX55" s="129"/>
      <c r="EY55" s="129"/>
      <c r="EZ55" s="129"/>
      <c r="FA55" s="129"/>
      <c r="FB55" s="129"/>
      <c r="FC55" s="129"/>
      <c r="FD55" s="129"/>
      <c r="FE55" s="129"/>
      <c r="FF55" s="129"/>
      <c r="FG55" s="129"/>
      <c r="FH55" s="129"/>
      <c r="FI55" s="129"/>
      <c r="FJ55" s="129"/>
      <c r="FK55" s="130"/>
      <c r="FL55" s="128">
        <f>データ!CP7</f>
        <v>22408</v>
      </c>
      <c r="FM55" s="129"/>
      <c r="FN55" s="129"/>
      <c r="FO55" s="129"/>
      <c r="FP55" s="129"/>
      <c r="FQ55" s="129"/>
      <c r="FR55" s="129"/>
      <c r="FS55" s="129"/>
      <c r="FT55" s="129"/>
      <c r="FU55" s="129"/>
      <c r="FV55" s="129"/>
      <c r="FW55" s="129"/>
      <c r="FX55" s="129"/>
      <c r="FY55" s="129"/>
      <c r="FZ55" s="130"/>
      <c r="GA55" s="2"/>
      <c r="GB55" s="2"/>
      <c r="GC55" s="2"/>
      <c r="GD55" s="2"/>
      <c r="GE55" s="2"/>
      <c r="GF55" s="2"/>
      <c r="GG55" s="2"/>
      <c r="GH55" s="2"/>
      <c r="GI55" s="118" t="s">
        <v>58</v>
      </c>
      <c r="GJ55" s="118"/>
      <c r="GK55" s="118"/>
      <c r="GL55" s="118"/>
      <c r="GM55" s="118"/>
      <c r="GN55" s="118"/>
      <c r="GO55" s="118"/>
      <c r="GP55" s="118"/>
      <c r="GQ55" s="118"/>
      <c r="GR55" s="119">
        <f>データ!CW7</f>
        <v>46.8</v>
      </c>
      <c r="GS55" s="120"/>
      <c r="GT55" s="120"/>
      <c r="GU55" s="120"/>
      <c r="GV55" s="120"/>
      <c r="GW55" s="120"/>
      <c r="GX55" s="120"/>
      <c r="GY55" s="120"/>
      <c r="GZ55" s="120"/>
      <c r="HA55" s="120"/>
      <c r="HB55" s="120"/>
      <c r="HC55" s="120"/>
      <c r="HD55" s="120"/>
      <c r="HE55" s="120"/>
      <c r="HF55" s="121"/>
      <c r="HG55" s="119">
        <f>データ!CX7</f>
        <v>45.7</v>
      </c>
      <c r="HH55" s="120"/>
      <c r="HI55" s="120"/>
      <c r="HJ55" s="120"/>
      <c r="HK55" s="120"/>
      <c r="HL55" s="120"/>
      <c r="HM55" s="120"/>
      <c r="HN55" s="120"/>
      <c r="HO55" s="120"/>
      <c r="HP55" s="120"/>
      <c r="HQ55" s="120"/>
      <c r="HR55" s="120"/>
      <c r="HS55" s="120"/>
      <c r="HT55" s="120"/>
      <c r="HU55" s="121"/>
      <c r="HV55" s="119">
        <f>データ!CY7</f>
        <v>46</v>
      </c>
      <c r="HW55" s="120"/>
      <c r="HX55" s="120"/>
      <c r="HY55" s="120"/>
      <c r="HZ55" s="120"/>
      <c r="IA55" s="120"/>
      <c r="IB55" s="120"/>
      <c r="IC55" s="120"/>
      <c r="ID55" s="120"/>
      <c r="IE55" s="120"/>
      <c r="IF55" s="120"/>
      <c r="IG55" s="120"/>
      <c r="IH55" s="120"/>
      <c r="II55" s="120"/>
      <c r="IJ55" s="121"/>
      <c r="IK55" s="119">
        <f>データ!CZ7</f>
        <v>48.5</v>
      </c>
      <c r="IL55" s="120"/>
      <c r="IM55" s="120"/>
      <c r="IN55" s="120"/>
      <c r="IO55" s="120"/>
      <c r="IP55" s="120"/>
      <c r="IQ55" s="120"/>
      <c r="IR55" s="120"/>
      <c r="IS55" s="120"/>
      <c r="IT55" s="120"/>
      <c r="IU55" s="120"/>
      <c r="IV55" s="120"/>
      <c r="IW55" s="120"/>
      <c r="IX55" s="120"/>
      <c r="IY55" s="121"/>
      <c r="IZ55" s="119">
        <f>データ!DA7</f>
        <v>47.7</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f>データ!DH7</f>
        <v>19.7</v>
      </c>
      <c r="KG55" s="120"/>
      <c r="KH55" s="120"/>
      <c r="KI55" s="120"/>
      <c r="KJ55" s="120"/>
      <c r="KK55" s="120"/>
      <c r="KL55" s="120"/>
      <c r="KM55" s="120"/>
      <c r="KN55" s="120"/>
      <c r="KO55" s="120"/>
      <c r="KP55" s="120"/>
      <c r="KQ55" s="120"/>
      <c r="KR55" s="120"/>
      <c r="KS55" s="120"/>
      <c r="KT55" s="121"/>
      <c r="KU55" s="119">
        <f>データ!DI7</f>
        <v>22.3</v>
      </c>
      <c r="KV55" s="120"/>
      <c r="KW55" s="120"/>
      <c r="KX55" s="120"/>
      <c r="KY55" s="120"/>
      <c r="KZ55" s="120"/>
      <c r="LA55" s="120"/>
      <c r="LB55" s="120"/>
      <c r="LC55" s="120"/>
      <c r="LD55" s="120"/>
      <c r="LE55" s="120"/>
      <c r="LF55" s="120"/>
      <c r="LG55" s="120"/>
      <c r="LH55" s="120"/>
      <c r="LI55" s="121"/>
      <c r="LJ55" s="119">
        <f>データ!DJ7</f>
        <v>23.8</v>
      </c>
      <c r="LK55" s="120"/>
      <c r="LL55" s="120"/>
      <c r="LM55" s="120"/>
      <c r="LN55" s="120"/>
      <c r="LO55" s="120"/>
      <c r="LP55" s="120"/>
      <c r="LQ55" s="120"/>
      <c r="LR55" s="120"/>
      <c r="LS55" s="120"/>
      <c r="LT55" s="120"/>
      <c r="LU55" s="120"/>
      <c r="LV55" s="120"/>
      <c r="LW55" s="120"/>
      <c r="LX55" s="121"/>
      <c r="LY55" s="119">
        <f>データ!DK7</f>
        <v>26.6</v>
      </c>
      <c r="LZ55" s="120"/>
      <c r="MA55" s="120"/>
      <c r="MB55" s="120"/>
      <c r="MC55" s="120"/>
      <c r="MD55" s="120"/>
      <c r="ME55" s="120"/>
      <c r="MF55" s="120"/>
      <c r="MG55" s="120"/>
      <c r="MH55" s="120"/>
      <c r="MI55" s="120"/>
      <c r="MJ55" s="120"/>
      <c r="MK55" s="120"/>
      <c r="ML55" s="120"/>
      <c r="MM55" s="121"/>
      <c r="MN55" s="119">
        <f>データ!DL7</f>
        <v>26.7</v>
      </c>
      <c r="MO55" s="120"/>
      <c r="MP55" s="120"/>
      <c r="MQ55" s="120"/>
      <c r="MR55" s="120"/>
      <c r="MS55" s="120"/>
      <c r="MT55" s="120"/>
      <c r="MU55" s="120"/>
      <c r="MV55" s="120"/>
      <c r="MW55" s="120"/>
      <c r="MX55" s="120"/>
      <c r="MY55" s="120"/>
      <c r="MZ55" s="120"/>
      <c r="NA55" s="120"/>
      <c r="NB55" s="12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118" t="s">
        <v>60</v>
      </c>
      <c r="H56" s="118"/>
      <c r="I56" s="118"/>
      <c r="J56" s="118"/>
      <c r="K56" s="118"/>
      <c r="L56" s="118"/>
      <c r="M56" s="118"/>
      <c r="N56" s="118"/>
      <c r="O56" s="118"/>
      <c r="P56" s="128">
        <f>データ!CF7</f>
        <v>63766</v>
      </c>
      <c r="Q56" s="129"/>
      <c r="R56" s="129"/>
      <c r="S56" s="129"/>
      <c r="T56" s="129"/>
      <c r="U56" s="129"/>
      <c r="V56" s="129"/>
      <c r="W56" s="129"/>
      <c r="X56" s="129"/>
      <c r="Y56" s="129"/>
      <c r="Z56" s="129"/>
      <c r="AA56" s="129"/>
      <c r="AB56" s="129"/>
      <c r="AC56" s="129"/>
      <c r="AD56" s="130"/>
      <c r="AE56" s="128">
        <f>データ!CG7</f>
        <v>66386</v>
      </c>
      <c r="AF56" s="129"/>
      <c r="AG56" s="129"/>
      <c r="AH56" s="129"/>
      <c r="AI56" s="129"/>
      <c r="AJ56" s="129"/>
      <c r="AK56" s="129"/>
      <c r="AL56" s="129"/>
      <c r="AM56" s="129"/>
      <c r="AN56" s="129"/>
      <c r="AO56" s="129"/>
      <c r="AP56" s="129"/>
      <c r="AQ56" s="129"/>
      <c r="AR56" s="129"/>
      <c r="AS56" s="130"/>
      <c r="AT56" s="128">
        <f>データ!CH7</f>
        <v>69418</v>
      </c>
      <c r="AU56" s="129"/>
      <c r="AV56" s="129"/>
      <c r="AW56" s="129"/>
      <c r="AX56" s="129"/>
      <c r="AY56" s="129"/>
      <c r="AZ56" s="129"/>
      <c r="BA56" s="129"/>
      <c r="BB56" s="129"/>
      <c r="BC56" s="129"/>
      <c r="BD56" s="129"/>
      <c r="BE56" s="129"/>
      <c r="BF56" s="129"/>
      <c r="BG56" s="129"/>
      <c r="BH56" s="130"/>
      <c r="BI56" s="128">
        <f>データ!CI7</f>
        <v>70803</v>
      </c>
      <c r="BJ56" s="129"/>
      <c r="BK56" s="129"/>
      <c r="BL56" s="129"/>
      <c r="BM56" s="129"/>
      <c r="BN56" s="129"/>
      <c r="BO56" s="129"/>
      <c r="BP56" s="129"/>
      <c r="BQ56" s="129"/>
      <c r="BR56" s="129"/>
      <c r="BS56" s="129"/>
      <c r="BT56" s="129"/>
      <c r="BU56" s="129"/>
      <c r="BV56" s="129"/>
      <c r="BW56" s="130"/>
      <c r="BX56" s="128">
        <f>データ!CJ7</f>
        <v>72068</v>
      </c>
      <c r="BY56" s="129"/>
      <c r="BZ56" s="129"/>
      <c r="CA56" s="129"/>
      <c r="CB56" s="129"/>
      <c r="CC56" s="129"/>
      <c r="CD56" s="129"/>
      <c r="CE56" s="129"/>
      <c r="CF56" s="129"/>
      <c r="CG56" s="129"/>
      <c r="CH56" s="129"/>
      <c r="CI56" s="129"/>
      <c r="CJ56" s="129"/>
      <c r="CK56" s="129"/>
      <c r="CL56" s="130"/>
      <c r="CO56" s="2"/>
      <c r="CP56" s="2"/>
      <c r="CQ56" s="2"/>
      <c r="CR56" s="2"/>
      <c r="CS56" s="2"/>
      <c r="CT56" s="2"/>
      <c r="CU56" s="118" t="s">
        <v>60</v>
      </c>
      <c r="CV56" s="118"/>
      <c r="CW56" s="118"/>
      <c r="CX56" s="118"/>
      <c r="CY56" s="118"/>
      <c r="CZ56" s="118"/>
      <c r="DA56" s="118"/>
      <c r="DB56" s="118"/>
      <c r="DC56" s="118"/>
      <c r="DD56" s="128">
        <f>データ!CQ7</f>
        <v>18423</v>
      </c>
      <c r="DE56" s="129"/>
      <c r="DF56" s="129"/>
      <c r="DG56" s="129"/>
      <c r="DH56" s="129"/>
      <c r="DI56" s="129"/>
      <c r="DJ56" s="129"/>
      <c r="DK56" s="129"/>
      <c r="DL56" s="129"/>
      <c r="DM56" s="129"/>
      <c r="DN56" s="129"/>
      <c r="DO56" s="129"/>
      <c r="DP56" s="129"/>
      <c r="DQ56" s="129"/>
      <c r="DR56" s="130"/>
      <c r="DS56" s="128">
        <f>データ!CR7</f>
        <v>19190</v>
      </c>
      <c r="DT56" s="129"/>
      <c r="DU56" s="129"/>
      <c r="DV56" s="129"/>
      <c r="DW56" s="129"/>
      <c r="DX56" s="129"/>
      <c r="DY56" s="129"/>
      <c r="DZ56" s="129"/>
      <c r="EA56" s="129"/>
      <c r="EB56" s="129"/>
      <c r="EC56" s="129"/>
      <c r="ED56" s="129"/>
      <c r="EE56" s="129"/>
      <c r="EF56" s="129"/>
      <c r="EG56" s="130"/>
      <c r="EH56" s="128">
        <f>データ!CS7</f>
        <v>19216</v>
      </c>
      <c r="EI56" s="129"/>
      <c r="EJ56" s="129"/>
      <c r="EK56" s="129"/>
      <c r="EL56" s="129"/>
      <c r="EM56" s="129"/>
      <c r="EN56" s="129"/>
      <c r="EO56" s="129"/>
      <c r="EP56" s="129"/>
      <c r="EQ56" s="129"/>
      <c r="ER56" s="129"/>
      <c r="ES56" s="129"/>
      <c r="ET56" s="129"/>
      <c r="EU56" s="129"/>
      <c r="EV56" s="130"/>
      <c r="EW56" s="128">
        <f>データ!CT7</f>
        <v>20167</v>
      </c>
      <c r="EX56" s="129"/>
      <c r="EY56" s="129"/>
      <c r="EZ56" s="129"/>
      <c r="FA56" s="129"/>
      <c r="FB56" s="129"/>
      <c r="FC56" s="129"/>
      <c r="FD56" s="129"/>
      <c r="FE56" s="129"/>
      <c r="FF56" s="129"/>
      <c r="FG56" s="129"/>
      <c r="FH56" s="129"/>
      <c r="FI56" s="129"/>
      <c r="FJ56" s="129"/>
      <c r="FK56" s="130"/>
      <c r="FL56" s="128">
        <f>データ!CU7</f>
        <v>20434</v>
      </c>
      <c r="FM56" s="129"/>
      <c r="FN56" s="129"/>
      <c r="FO56" s="129"/>
      <c r="FP56" s="129"/>
      <c r="FQ56" s="129"/>
      <c r="FR56" s="129"/>
      <c r="FS56" s="129"/>
      <c r="FT56" s="129"/>
      <c r="FU56" s="129"/>
      <c r="FV56" s="129"/>
      <c r="FW56" s="129"/>
      <c r="FX56" s="129"/>
      <c r="FY56" s="129"/>
      <c r="FZ56" s="130"/>
      <c r="GA56" s="2"/>
      <c r="GB56" s="2"/>
      <c r="GC56" s="2"/>
      <c r="GD56" s="2"/>
      <c r="GE56" s="2"/>
      <c r="GF56" s="2"/>
      <c r="GG56" s="2"/>
      <c r="GH56" s="2"/>
      <c r="GI56" s="118" t="s">
        <v>60</v>
      </c>
      <c r="GJ56" s="118"/>
      <c r="GK56" s="118"/>
      <c r="GL56" s="118"/>
      <c r="GM56" s="118"/>
      <c r="GN56" s="118"/>
      <c r="GO56" s="118"/>
      <c r="GP56" s="118"/>
      <c r="GQ56" s="118"/>
      <c r="GR56" s="119">
        <f>データ!DB7</f>
        <v>56.7</v>
      </c>
      <c r="GS56" s="120"/>
      <c r="GT56" s="120"/>
      <c r="GU56" s="120"/>
      <c r="GV56" s="120"/>
      <c r="GW56" s="120"/>
      <c r="GX56" s="120"/>
      <c r="GY56" s="120"/>
      <c r="GZ56" s="120"/>
      <c r="HA56" s="120"/>
      <c r="HB56" s="120"/>
      <c r="HC56" s="120"/>
      <c r="HD56" s="120"/>
      <c r="HE56" s="120"/>
      <c r="HF56" s="121"/>
      <c r="HG56" s="119">
        <f>データ!DC7</f>
        <v>54.2</v>
      </c>
      <c r="HH56" s="120"/>
      <c r="HI56" s="120"/>
      <c r="HJ56" s="120"/>
      <c r="HK56" s="120"/>
      <c r="HL56" s="120"/>
      <c r="HM56" s="120"/>
      <c r="HN56" s="120"/>
      <c r="HO56" s="120"/>
      <c r="HP56" s="120"/>
      <c r="HQ56" s="120"/>
      <c r="HR56" s="120"/>
      <c r="HS56" s="120"/>
      <c r="HT56" s="120"/>
      <c r="HU56" s="121"/>
      <c r="HV56" s="119">
        <f>データ!DD7</f>
        <v>53.9</v>
      </c>
      <c r="HW56" s="120"/>
      <c r="HX56" s="120"/>
      <c r="HY56" s="120"/>
      <c r="HZ56" s="120"/>
      <c r="IA56" s="120"/>
      <c r="IB56" s="120"/>
      <c r="IC56" s="120"/>
      <c r="ID56" s="120"/>
      <c r="IE56" s="120"/>
      <c r="IF56" s="120"/>
      <c r="IG56" s="120"/>
      <c r="IH56" s="120"/>
      <c r="II56" s="120"/>
      <c r="IJ56" s="121"/>
      <c r="IK56" s="119">
        <f>データ!DE7</f>
        <v>54.1</v>
      </c>
      <c r="IL56" s="120"/>
      <c r="IM56" s="120"/>
      <c r="IN56" s="120"/>
      <c r="IO56" s="120"/>
      <c r="IP56" s="120"/>
      <c r="IQ56" s="120"/>
      <c r="IR56" s="120"/>
      <c r="IS56" s="120"/>
      <c r="IT56" s="120"/>
      <c r="IU56" s="120"/>
      <c r="IV56" s="120"/>
      <c r="IW56" s="120"/>
      <c r="IX56" s="120"/>
      <c r="IY56" s="121"/>
      <c r="IZ56" s="119">
        <f>データ!DF7</f>
        <v>56</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f>データ!DM7</f>
        <v>26.2</v>
      </c>
      <c r="KG56" s="120"/>
      <c r="KH56" s="120"/>
      <c r="KI56" s="120"/>
      <c r="KJ56" s="120"/>
      <c r="KK56" s="120"/>
      <c r="KL56" s="120"/>
      <c r="KM56" s="120"/>
      <c r="KN56" s="120"/>
      <c r="KO56" s="120"/>
      <c r="KP56" s="120"/>
      <c r="KQ56" s="120"/>
      <c r="KR56" s="120"/>
      <c r="KS56" s="120"/>
      <c r="KT56" s="121"/>
      <c r="KU56" s="119">
        <f>データ!DN7</f>
        <v>26.3</v>
      </c>
      <c r="KV56" s="120"/>
      <c r="KW56" s="120"/>
      <c r="KX56" s="120"/>
      <c r="KY56" s="120"/>
      <c r="KZ56" s="120"/>
      <c r="LA56" s="120"/>
      <c r="LB56" s="120"/>
      <c r="LC56" s="120"/>
      <c r="LD56" s="120"/>
      <c r="LE56" s="120"/>
      <c r="LF56" s="120"/>
      <c r="LG56" s="120"/>
      <c r="LH56" s="120"/>
      <c r="LI56" s="121"/>
      <c r="LJ56" s="119">
        <f>データ!DO7</f>
        <v>26.3</v>
      </c>
      <c r="LK56" s="120"/>
      <c r="LL56" s="120"/>
      <c r="LM56" s="120"/>
      <c r="LN56" s="120"/>
      <c r="LO56" s="120"/>
      <c r="LP56" s="120"/>
      <c r="LQ56" s="120"/>
      <c r="LR56" s="120"/>
      <c r="LS56" s="120"/>
      <c r="LT56" s="120"/>
      <c r="LU56" s="120"/>
      <c r="LV56" s="120"/>
      <c r="LW56" s="120"/>
      <c r="LX56" s="121"/>
      <c r="LY56" s="119">
        <f>データ!DP7</f>
        <v>28</v>
      </c>
      <c r="LZ56" s="120"/>
      <c r="MA56" s="120"/>
      <c r="MB56" s="120"/>
      <c r="MC56" s="120"/>
      <c r="MD56" s="120"/>
      <c r="ME56" s="120"/>
      <c r="MF56" s="120"/>
      <c r="MG56" s="120"/>
      <c r="MH56" s="120"/>
      <c r="MI56" s="120"/>
      <c r="MJ56" s="120"/>
      <c r="MK56" s="120"/>
      <c r="ML56" s="120"/>
      <c r="MM56" s="121"/>
      <c r="MN56" s="119">
        <f>データ!DQ7</f>
        <v>28.3</v>
      </c>
      <c r="MO56" s="120"/>
      <c r="MP56" s="120"/>
      <c r="MQ56" s="120"/>
      <c r="MR56" s="120"/>
      <c r="MS56" s="120"/>
      <c r="MT56" s="120"/>
      <c r="MU56" s="120"/>
      <c r="MV56" s="120"/>
      <c r="MW56" s="120"/>
      <c r="MX56" s="120"/>
      <c r="MY56" s="120"/>
      <c r="MZ56" s="120"/>
      <c r="NA56" s="120"/>
      <c r="NB56" s="12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2" t="s">
        <v>89</v>
      </c>
      <c r="NK68" s="123"/>
      <c r="NL68" s="123"/>
      <c r="NM68" s="123"/>
      <c r="NN68" s="123"/>
      <c r="NO68" s="123"/>
      <c r="NP68" s="123"/>
      <c r="NQ68" s="123"/>
      <c r="NR68" s="123"/>
      <c r="NS68" s="123"/>
      <c r="NT68" s="123"/>
      <c r="NU68" s="123"/>
      <c r="NV68" s="123"/>
      <c r="NW68" s="123"/>
      <c r="NX68" s="124"/>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25"/>
      <c r="NK69" s="126"/>
      <c r="NL69" s="126"/>
      <c r="NM69" s="126"/>
      <c r="NN69" s="126"/>
      <c r="NO69" s="126"/>
      <c r="NP69" s="126"/>
      <c r="NQ69" s="126"/>
      <c r="NR69" s="126"/>
      <c r="NS69" s="126"/>
      <c r="NT69" s="126"/>
      <c r="NU69" s="126"/>
      <c r="NV69" s="126"/>
      <c r="NW69" s="126"/>
      <c r="NX69" s="127"/>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193</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118" t="s">
        <v>58</v>
      </c>
      <c r="H79" s="118"/>
      <c r="I79" s="118"/>
      <c r="J79" s="118"/>
      <c r="K79" s="118"/>
      <c r="L79" s="118"/>
      <c r="M79" s="118"/>
      <c r="N79" s="118"/>
      <c r="O79" s="118"/>
      <c r="P79" s="119">
        <f>データ!DS7</f>
        <v>6.9</v>
      </c>
      <c r="Q79" s="120"/>
      <c r="R79" s="120"/>
      <c r="S79" s="120"/>
      <c r="T79" s="120"/>
      <c r="U79" s="120"/>
      <c r="V79" s="120"/>
      <c r="W79" s="120"/>
      <c r="X79" s="120"/>
      <c r="Y79" s="120"/>
      <c r="Z79" s="120"/>
      <c r="AA79" s="120"/>
      <c r="AB79" s="120"/>
      <c r="AC79" s="120"/>
      <c r="AD79" s="121"/>
      <c r="AE79" s="119">
        <f>データ!DT7</f>
        <v>0</v>
      </c>
      <c r="AF79" s="120"/>
      <c r="AG79" s="120"/>
      <c r="AH79" s="120"/>
      <c r="AI79" s="120"/>
      <c r="AJ79" s="120"/>
      <c r="AK79" s="120"/>
      <c r="AL79" s="120"/>
      <c r="AM79" s="120"/>
      <c r="AN79" s="120"/>
      <c r="AO79" s="120"/>
      <c r="AP79" s="120"/>
      <c r="AQ79" s="120"/>
      <c r="AR79" s="120"/>
      <c r="AS79" s="121"/>
      <c r="AT79" s="119">
        <f>データ!DU7</f>
        <v>0</v>
      </c>
      <c r="AU79" s="120"/>
      <c r="AV79" s="120"/>
      <c r="AW79" s="120"/>
      <c r="AX79" s="120"/>
      <c r="AY79" s="120"/>
      <c r="AZ79" s="120"/>
      <c r="BA79" s="120"/>
      <c r="BB79" s="120"/>
      <c r="BC79" s="120"/>
      <c r="BD79" s="120"/>
      <c r="BE79" s="120"/>
      <c r="BF79" s="120"/>
      <c r="BG79" s="120"/>
      <c r="BH79" s="121"/>
      <c r="BI79" s="119">
        <f>データ!DV7</f>
        <v>0</v>
      </c>
      <c r="BJ79" s="120"/>
      <c r="BK79" s="120"/>
      <c r="BL79" s="120"/>
      <c r="BM79" s="120"/>
      <c r="BN79" s="120"/>
      <c r="BO79" s="120"/>
      <c r="BP79" s="120"/>
      <c r="BQ79" s="120"/>
      <c r="BR79" s="120"/>
      <c r="BS79" s="120"/>
      <c r="BT79" s="120"/>
      <c r="BU79" s="120"/>
      <c r="BV79" s="120"/>
      <c r="BW79" s="121"/>
      <c r="BX79" s="119">
        <f>データ!DW7</f>
        <v>0</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f>データ!ED7</f>
        <v>41.6</v>
      </c>
      <c r="DH79" s="120"/>
      <c r="DI79" s="120"/>
      <c r="DJ79" s="120"/>
      <c r="DK79" s="120"/>
      <c r="DL79" s="120"/>
      <c r="DM79" s="120"/>
      <c r="DN79" s="120"/>
      <c r="DO79" s="120"/>
      <c r="DP79" s="120"/>
      <c r="DQ79" s="120"/>
      <c r="DR79" s="120"/>
      <c r="DS79" s="120"/>
      <c r="DT79" s="120"/>
      <c r="DU79" s="121"/>
      <c r="DV79" s="119">
        <f>データ!EE7</f>
        <v>45</v>
      </c>
      <c r="DW79" s="120"/>
      <c r="DX79" s="120"/>
      <c r="DY79" s="120"/>
      <c r="DZ79" s="120"/>
      <c r="EA79" s="120"/>
      <c r="EB79" s="120"/>
      <c r="EC79" s="120"/>
      <c r="ED79" s="120"/>
      <c r="EE79" s="120"/>
      <c r="EF79" s="120"/>
      <c r="EG79" s="120"/>
      <c r="EH79" s="120"/>
      <c r="EI79" s="120"/>
      <c r="EJ79" s="121"/>
      <c r="EK79" s="119">
        <f>データ!EF7</f>
        <v>47.4</v>
      </c>
      <c r="EL79" s="120"/>
      <c r="EM79" s="120"/>
      <c r="EN79" s="120"/>
      <c r="EO79" s="120"/>
      <c r="EP79" s="120"/>
      <c r="EQ79" s="120"/>
      <c r="ER79" s="120"/>
      <c r="ES79" s="120"/>
      <c r="ET79" s="120"/>
      <c r="EU79" s="120"/>
      <c r="EV79" s="120"/>
      <c r="EW79" s="120"/>
      <c r="EX79" s="120"/>
      <c r="EY79" s="121"/>
      <c r="EZ79" s="119">
        <f>データ!EG7</f>
        <v>50</v>
      </c>
      <c r="FA79" s="120"/>
      <c r="FB79" s="120"/>
      <c r="FC79" s="120"/>
      <c r="FD79" s="120"/>
      <c r="FE79" s="120"/>
      <c r="FF79" s="120"/>
      <c r="FG79" s="120"/>
      <c r="FH79" s="120"/>
      <c r="FI79" s="120"/>
      <c r="FJ79" s="120"/>
      <c r="FK79" s="120"/>
      <c r="FL79" s="120"/>
      <c r="FM79" s="120"/>
      <c r="FN79" s="121"/>
      <c r="FO79" s="119">
        <f>データ!EH7</f>
        <v>52.9</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f>データ!EO7</f>
        <v>81.599999999999994</v>
      </c>
      <c r="GU79" s="120"/>
      <c r="GV79" s="120"/>
      <c r="GW79" s="120"/>
      <c r="GX79" s="120"/>
      <c r="GY79" s="120"/>
      <c r="GZ79" s="120"/>
      <c r="HA79" s="120"/>
      <c r="HB79" s="120"/>
      <c r="HC79" s="120"/>
      <c r="HD79" s="120"/>
      <c r="HE79" s="120"/>
      <c r="HF79" s="120"/>
      <c r="HG79" s="120"/>
      <c r="HH79" s="121"/>
      <c r="HI79" s="119">
        <f>データ!EP7</f>
        <v>80.7</v>
      </c>
      <c r="HJ79" s="120"/>
      <c r="HK79" s="120"/>
      <c r="HL79" s="120"/>
      <c r="HM79" s="120"/>
      <c r="HN79" s="120"/>
      <c r="HO79" s="120"/>
      <c r="HP79" s="120"/>
      <c r="HQ79" s="120"/>
      <c r="HR79" s="120"/>
      <c r="HS79" s="120"/>
      <c r="HT79" s="120"/>
      <c r="HU79" s="120"/>
      <c r="HV79" s="120"/>
      <c r="HW79" s="121"/>
      <c r="HX79" s="119">
        <f>データ!EQ7</f>
        <v>78.8</v>
      </c>
      <c r="HY79" s="120"/>
      <c r="HZ79" s="120"/>
      <c r="IA79" s="120"/>
      <c r="IB79" s="120"/>
      <c r="IC79" s="120"/>
      <c r="ID79" s="120"/>
      <c r="IE79" s="120"/>
      <c r="IF79" s="120"/>
      <c r="IG79" s="120"/>
      <c r="IH79" s="120"/>
      <c r="II79" s="120"/>
      <c r="IJ79" s="120"/>
      <c r="IK79" s="120"/>
      <c r="IL79" s="121"/>
      <c r="IM79" s="119">
        <f>データ!ER7</f>
        <v>78</v>
      </c>
      <c r="IN79" s="120"/>
      <c r="IO79" s="120"/>
      <c r="IP79" s="120"/>
      <c r="IQ79" s="120"/>
      <c r="IR79" s="120"/>
      <c r="IS79" s="120"/>
      <c r="IT79" s="120"/>
      <c r="IU79" s="120"/>
      <c r="IV79" s="120"/>
      <c r="IW79" s="120"/>
      <c r="IX79" s="120"/>
      <c r="IY79" s="120"/>
      <c r="IZ79" s="120"/>
      <c r="JA79" s="121"/>
      <c r="JB79" s="119">
        <f>データ!ES7</f>
        <v>79.5</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28">
        <f>データ!EZ7</f>
        <v>43008058</v>
      </c>
      <c r="KH79" s="129"/>
      <c r="KI79" s="129"/>
      <c r="KJ79" s="129"/>
      <c r="KK79" s="129"/>
      <c r="KL79" s="129"/>
      <c r="KM79" s="129"/>
      <c r="KN79" s="129"/>
      <c r="KO79" s="129"/>
      <c r="KP79" s="129"/>
      <c r="KQ79" s="129"/>
      <c r="KR79" s="129"/>
      <c r="KS79" s="129"/>
      <c r="KT79" s="129"/>
      <c r="KU79" s="130"/>
      <c r="KV79" s="128">
        <f>データ!FA7</f>
        <v>44342275</v>
      </c>
      <c r="KW79" s="129"/>
      <c r="KX79" s="129"/>
      <c r="KY79" s="129"/>
      <c r="KZ79" s="129"/>
      <c r="LA79" s="129"/>
      <c r="LB79" s="129"/>
      <c r="LC79" s="129"/>
      <c r="LD79" s="129"/>
      <c r="LE79" s="129"/>
      <c r="LF79" s="129"/>
      <c r="LG79" s="129"/>
      <c r="LH79" s="129"/>
      <c r="LI79" s="129"/>
      <c r="LJ79" s="130"/>
      <c r="LK79" s="128">
        <f>データ!FB7</f>
        <v>44759988</v>
      </c>
      <c r="LL79" s="129"/>
      <c r="LM79" s="129"/>
      <c r="LN79" s="129"/>
      <c r="LO79" s="129"/>
      <c r="LP79" s="129"/>
      <c r="LQ79" s="129"/>
      <c r="LR79" s="129"/>
      <c r="LS79" s="129"/>
      <c r="LT79" s="129"/>
      <c r="LU79" s="129"/>
      <c r="LV79" s="129"/>
      <c r="LW79" s="129"/>
      <c r="LX79" s="129"/>
      <c r="LY79" s="130"/>
      <c r="LZ79" s="128">
        <f>データ!FC7</f>
        <v>44807548</v>
      </c>
      <c r="MA79" s="129"/>
      <c r="MB79" s="129"/>
      <c r="MC79" s="129"/>
      <c r="MD79" s="129"/>
      <c r="ME79" s="129"/>
      <c r="MF79" s="129"/>
      <c r="MG79" s="129"/>
      <c r="MH79" s="129"/>
      <c r="MI79" s="129"/>
      <c r="MJ79" s="129"/>
      <c r="MK79" s="129"/>
      <c r="ML79" s="129"/>
      <c r="MM79" s="129"/>
      <c r="MN79" s="130"/>
      <c r="MO79" s="128">
        <f>データ!FD7</f>
        <v>44477983</v>
      </c>
      <c r="MP79" s="129"/>
      <c r="MQ79" s="129"/>
      <c r="MR79" s="129"/>
      <c r="MS79" s="129"/>
      <c r="MT79" s="129"/>
      <c r="MU79" s="129"/>
      <c r="MV79" s="129"/>
      <c r="MW79" s="129"/>
      <c r="MX79" s="129"/>
      <c r="MY79" s="129"/>
      <c r="MZ79" s="129"/>
      <c r="NA79" s="129"/>
      <c r="NB79" s="129"/>
      <c r="NC79" s="130"/>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118" t="s">
        <v>60</v>
      </c>
      <c r="H80" s="118"/>
      <c r="I80" s="118"/>
      <c r="J80" s="118"/>
      <c r="K80" s="118"/>
      <c r="L80" s="118"/>
      <c r="M80" s="118"/>
      <c r="N80" s="118"/>
      <c r="O80" s="118"/>
      <c r="P80" s="119">
        <f>データ!DX7</f>
        <v>40.799999999999997</v>
      </c>
      <c r="Q80" s="120"/>
      <c r="R80" s="120"/>
      <c r="S80" s="120"/>
      <c r="T80" s="120"/>
      <c r="U80" s="120"/>
      <c r="V80" s="120"/>
      <c r="W80" s="120"/>
      <c r="X80" s="120"/>
      <c r="Y80" s="120"/>
      <c r="Z80" s="120"/>
      <c r="AA80" s="120"/>
      <c r="AB80" s="120"/>
      <c r="AC80" s="120"/>
      <c r="AD80" s="121"/>
      <c r="AE80" s="119">
        <f>データ!DY7</f>
        <v>40.4</v>
      </c>
      <c r="AF80" s="120"/>
      <c r="AG80" s="120"/>
      <c r="AH80" s="120"/>
      <c r="AI80" s="120"/>
      <c r="AJ80" s="120"/>
      <c r="AK80" s="120"/>
      <c r="AL80" s="120"/>
      <c r="AM80" s="120"/>
      <c r="AN80" s="120"/>
      <c r="AO80" s="120"/>
      <c r="AP80" s="120"/>
      <c r="AQ80" s="120"/>
      <c r="AR80" s="120"/>
      <c r="AS80" s="121"/>
      <c r="AT80" s="119">
        <f>データ!DZ7</f>
        <v>33.799999999999997</v>
      </c>
      <c r="AU80" s="120"/>
      <c r="AV80" s="120"/>
      <c r="AW80" s="120"/>
      <c r="AX80" s="120"/>
      <c r="AY80" s="120"/>
      <c r="AZ80" s="120"/>
      <c r="BA80" s="120"/>
      <c r="BB80" s="120"/>
      <c r="BC80" s="120"/>
      <c r="BD80" s="120"/>
      <c r="BE80" s="120"/>
      <c r="BF80" s="120"/>
      <c r="BG80" s="120"/>
      <c r="BH80" s="121"/>
      <c r="BI80" s="119">
        <f>データ!EA7</f>
        <v>29.9</v>
      </c>
      <c r="BJ80" s="120"/>
      <c r="BK80" s="120"/>
      <c r="BL80" s="120"/>
      <c r="BM80" s="120"/>
      <c r="BN80" s="120"/>
      <c r="BO80" s="120"/>
      <c r="BP80" s="120"/>
      <c r="BQ80" s="120"/>
      <c r="BR80" s="120"/>
      <c r="BS80" s="120"/>
      <c r="BT80" s="120"/>
      <c r="BU80" s="120"/>
      <c r="BV80" s="120"/>
      <c r="BW80" s="121"/>
      <c r="BX80" s="119">
        <f>データ!EB7</f>
        <v>30.4</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f>データ!EI7</f>
        <v>56.8</v>
      </c>
      <c r="DH80" s="120"/>
      <c r="DI80" s="120"/>
      <c r="DJ80" s="120"/>
      <c r="DK80" s="120"/>
      <c r="DL80" s="120"/>
      <c r="DM80" s="120"/>
      <c r="DN80" s="120"/>
      <c r="DO80" s="120"/>
      <c r="DP80" s="120"/>
      <c r="DQ80" s="120"/>
      <c r="DR80" s="120"/>
      <c r="DS80" s="120"/>
      <c r="DT80" s="120"/>
      <c r="DU80" s="121"/>
      <c r="DV80" s="119">
        <f>データ!EJ7</f>
        <v>58.5</v>
      </c>
      <c r="DW80" s="120"/>
      <c r="DX80" s="120"/>
      <c r="DY80" s="120"/>
      <c r="DZ80" s="120"/>
      <c r="EA80" s="120"/>
      <c r="EB80" s="120"/>
      <c r="EC80" s="120"/>
      <c r="ED80" s="120"/>
      <c r="EE80" s="120"/>
      <c r="EF80" s="120"/>
      <c r="EG80" s="120"/>
      <c r="EH80" s="120"/>
      <c r="EI80" s="120"/>
      <c r="EJ80" s="121"/>
      <c r="EK80" s="119">
        <f>データ!EK7</f>
        <v>57.4</v>
      </c>
      <c r="EL80" s="120"/>
      <c r="EM80" s="120"/>
      <c r="EN80" s="120"/>
      <c r="EO80" s="120"/>
      <c r="EP80" s="120"/>
      <c r="EQ80" s="120"/>
      <c r="ER80" s="120"/>
      <c r="ES80" s="120"/>
      <c r="ET80" s="120"/>
      <c r="EU80" s="120"/>
      <c r="EV80" s="120"/>
      <c r="EW80" s="120"/>
      <c r="EX80" s="120"/>
      <c r="EY80" s="121"/>
      <c r="EZ80" s="119">
        <f>データ!EL7</f>
        <v>57.3</v>
      </c>
      <c r="FA80" s="120"/>
      <c r="FB80" s="120"/>
      <c r="FC80" s="120"/>
      <c r="FD80" s="120"/>
      <c r="FE80" s="120"/>
      <c r="FF80" s="120"/>
      <c r="FG80" s="120"/>
      <c r="FH80" s="120"/>
      <c r="FI80" s="120"/>
      <c r="FJ80" s="120"/>
      <c r="FK80" s="120"/>
      <c r="FL80" s="120"/>
      <c r="FM80" s="120"/>
      <c r="FN80" s="121"/>
      <c r="FO80" s="119">
        <f>データ!EM7</f>
        <v>57.9</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f>データ!ET7</f>
        <v>69.8</v>
      </c>
      <c r="GU80" s="120"/>
      <c r="GV80" s="120"/>
      <c r="GW80" s="120"/>
      <c r="GX80" s="120"/>
      <c r="GY80" s="120"/>
      <c r="GZ80" s="120"/>
      <c r="HA80" s="120"/>
      <c r="HB80" s="120"/>
      <c r="HC80" s="120"/>
      <c r="HD80" s="120"/>
      <c r="HE80" s="120"/>
      <c r="HF80" s="120"/>
      <c r="HG80" s="120"/>
      <c r="HH80" s="121"/>
      <c r="HI80" s="119">
        <f>データ!EU7</f>
        <v>69.7</v>
      </c>
      <c r="HJ80" s="120"/>
      <c r="HK80" s="120"/>
      <c r="HL80" s="120"/>
      <c r="HM80" s="120"/>
      <c r="HN80" s="120"/>
      <c r="HO80" s="120"/>
      <c r="HP80" s="120"/>
      <c r="HQ80" s="120"/>
      <c r="HR80" s="120"/>
      <c r="HS80" s="120"/>
      <c r="HT80" s="120"/>
      <c r="HU80" s="120"/>
      <c r="HV80" s="120"/>
      <c r="HW80" s="121"/>
      <c r="HX80" s="119">
        <f>データ!EV7</f>
        <v>68.8</v>
      </c>
      <c r="HY80" s="120"/>
      <c r="HZ80" s="120"/>
      <c r="IA80" s="120"/>
      <c r="IB80" s="120"/>
      <c r="IC80" s="120"/>
      <c r="ID80" s="120"/>
      <c r="IE80" s="120"/>
      <c r="IF80" s="120"/>
      <c r="IG80" s="120"/>
      <c r="IH80" s="120"/>
      <c r="II80" s="120"/>
      <c r="IJ80" s="120"/>
      <c r="IK80" s="120"/>
      <c r="IL80" s="121"/>
      <c r="IM80" s="119">
        <f>データ!EW7</f>
        <v>68.599999999999994</v>
      </c>
      <c r="IN80" s="120"/>
      <c r="IO80" s="120"/>
      <c r="IP80" s="120"/>
      <c r="IQ80" s="120"/>
      <c r="IR80" s="120"/>
      <c r="IS80" s="120"/>
      <c r="IT80" s="120"/>
      <c r="IU80" s="120"/>
      <c r="IV80" s="120"/>
      <c r="IW80" s="120"/>
      <c r="IX80" s="120"/>
      <c r="IY80" s="120"/>
      <c r="IZ80" s="120"/>
      <c r="JA80" s="121"/>
      <c r="JB80" s="119">
        <f>データ!EX7</f>
        <v>69.5</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28">
        <f>データ!FE7</f>
        <v>49637382</v>
      </c>
      <c r="KH80" s="129"/>
      <c r="KI80" s="129"/>
      <c r="KJ80" s="129"/>
      <c r="KK80" s="129"/>
      <c r="KL80" s="129"/>
      <c r="KM80" s="129"/>
      <c r="KN80" s="129"/>
      <c r="KO80" s="129"/>
      <c r="KP80" s="129"/>
      <c r="KQ80" s="129"/>
      <c r="KR80" s="129"/>
      <c r="KS80" s="129"/>
      <c r="KT80" s="129"/>
      <c r="KU80" s="130"/>
      <c r="KV80" s="128">
        <f>データ!FF7</f>
        <v>50098024</v>
      </c>
      <c r="KW80" s="129"/>
      <c r="KX80" s="129"/>
      <c r="KY80" s="129"/>
      <c r="KZ80" s="129"/>
      <c r="LA80" s="129"/>
      <c r="LB80" s="129"/>
      <c r="LC80" s="129"/>
      <c r="LD80" s="129"/>
      <c r="LE80" s="129"/>
      <c r="LF80" s="129"/>
      <c r="LG80" s="129"/>
      <c r="LH80" s="129"/>
      <c r="LI80" s="129"/>
      <c r="LJ80" s="130"/>
      <c r="LK80" s="128">
        <f>データ!FG7</f>
        <v>50586262</v>
      </c>
      <c r="LL80" s="129"/>
      <c r="LM80" s="129"/>
      <c r="LN80" s="129"/>
      <c r="LO80" s="129"/>
      <c r="LP80" s="129"/>
      <c r="LQ80" s="129"/>
      <c r="LR80" s="129"/>
      <c r="LS80" s="129"/>
      <c r="LT80" s="129"/>
      <c r="LU80" s="129"/>
      <c r="LV80" s="129"/>
      <c r="LW80" s="129"/>
      <c r="LX80" s="129"/>
      <c r="LY80" s="130"/>
      <c r="LZ80" s="128">
        <f>データ!FH7</f>
        <v>51878916</v>
      </c>
      <c r="MA80" s="129"/>
      <c r="MB80" s="129"/>
      <c r="MC80" s="129"/>
      <c r="MD80" s="129"/>
      <c r="ME80" s="129"/>
      <c r="MF80" s="129"/>
      <c r="MG80" s="129"/>
      <c r="MH80" s="129"/>
      <c r="MI80" s="129"/>
      <c r="MJ80" s="129"/>
      <c r="MK80" s="129"/>
      <c r="ML80" s="129"/>
      <c r="MM80" s="129"/>
      <c r="MN80" s="130"/>
      <c r="MO80" s="128">
        <f>データ!FI7</f>
        <v>54395530</v>
      </c>
      <c r="MP80" s="129"/>
      <c r="MQ80" s="129"/>
      <c r="MR80" s="129"/>
      <c r="MS80" s="129"/>
      <c r="MT80" s="129"/>
      <c r="MU80" s="129"/>
      <c r="MV80" s="129"/>
      <c r="MW80" s="129"/>
      <c r="MX80" s="129"/>
      <c r="MY80" s="129"/>
      <c r="MZ80" s="129"/>
      <c r="NA80" s="129"/>
      <c r="NB80" s="129"/>
      <c r="NC80" s="130"/>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131" t="s">
        <v>90</v>
      </c>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c r="CR85" s="131"/>
      <c r="CS85" s="131"/>
      <c r="CT85" s="131"/>
      <c r="CU85" s="131"/>
      <c r="CV85" s="131"/>
      <c r="CW85" s="131"/>
      <c r="CX85" s="131"/>
      <c r="CY85" s="131"/>
      <c r="CZ85" s="131"/>
      <c r="DA85" s="131"/>
      <c r="DB85" s="131"/>
      <c r="DC85" s="131"/>
      <c r="DD85" s="131"/>
      <c r="DE85" s="131"/>
      <c r="DF85" s="131"/>
      <c r="DG85" s="131"/>
      <c r="DH85" s="131"/>
      <c r="DI85" s="131"/>
      <c r="DJ85" s="131"/>
      <c r="DK85" s="131"/>
      <c r="DL85" s="131"/>
      <c r="DM85" s="131"/>
      <c r="DN85" s="131"/>
      <c r="DO85" s="131"/>
      <c r="DP85" s="131"/>
      <c r="DQ85" s="131"/>
      <c r="DR85" s="131"/>
      <c r="DS85" s="131"/>
      <c r="DT85" s="131"/>
      <c r="DU85" s="131"/>
      <c r="DV85" s="131"/>
      <c r="DW85" s="131"/>
      <c r="DX85" s="131"/>
      <c r="DY85" s="131"/>
      <c r="DZ85" s="131"/>
      <c r="EA85" s="131"/>
      <c r="EB85" s="131"/>
      <c r="EC85" s="131"/>
      <c r="ED85" s="131"/>
      <c r="EE85" s="131"/>
      <c r="EF85" s="131"/>
      <c r="EG85" s="131"/>
      <c r="EH85" s="131"/>
      <c r="EI85" s="131"/>
      <c r="EJ85" s="131"/>
      <c r="EK85" s="131"/>
      <c r="EL85" s="131"/>
      <c r="EM85" s="131"/>
      <c r="EN85" s="131"/>
      <c r="EO85" s="131"/>
      <c r="EP85" s="131"/>
      <c r="EQ85" s="131"/>
      <c r="ER85" s="131"/>
      <c r="ES85" s="131"/>
      <c r="ET85" s="131"/>
      <c r="EU85" s="131"/>
      <c r="EV85" s="131"/>
      <c r="EW85" s="131"/>
      <c r="EX85" s="131"/>
      <c r="EY85" s="131"/>
      <c r="EZ85" s="131"/>
      <c r="FA85" s="131"/>
      <c r="FB85" s="131"/>
      <c r="FC85" s="131"/>
      <c r="FD85" s="131"/>
      <c r="FE85" s="131"/>
      <c r="FF85" s="131"/>
      <c r="FG85" s="131"/>
      <c r="FH85" s="131"/>
      <c r="FI85" s="131"/>
      <c r="FJ85" s="131"/>
      <c r="FK85" s="131"/>
      <c r="FL85" s="131"/>
      <c r="FM85" s="131"/>
      <c r="FN85" s="131"/>
      <c r="FO85" s="131"/>
      <c r="FP85" s="131"/>
      <c r="FQ85" s="131"/>
      <c r="FR85" s="131"/>
      <c r="FS85" s="131"/>
      <c r="FT85" s="131"/>
      <c r="FU85" s="131"/>
      <c r="FV85" s="131"/>
      <c r="FW85" s="131"/>
      <c r="FX85" s="131"/>
      <c r="FY85" s="131"/>
      <c r="FZ85" s="131"/>
      <c r="GA85" s="131"/>
      <c r="GB85" s="131"/>
      <c r="GC85" s="131"/>
      <c r="GD85" s="131"/>
      <c r="GE85" s="131"/>
      <c r="GF85" s="131"/>
      <c r="GG85" s="131"/>
      <c r="GH85" s="131"/>
      <c r="GI85" s="131"/>
      <c r="GJ85" s="131"/>
      <c r="GK85" s="131"/>
      <c r="GL85" s="131"/>
      <c r="GM85" s="131"/>
      <c r="GN85" s="131"/>
      <c r="GO85" s="131"/>
      <c r="GP85" s="131"/>
      <c r="GQ85" s="131"/>
      <c r="GR85" s="131"/>
      <c r="GS85" s="131"/>
      <c r="GT85" s="131"/>
      <c r="GU85" s="131"/>
      <c r="GV85" s="131"/>
      <c r="GW85" s="131"/>
      <c r="GX85" s="131"/>
      <c r="GY85" s="131"/>
      <c r="GZ85" s="131"/>
      <c r="HA85" s="131"/>
      <c r="HB85" s="131"/>
      <c r="HC85" s="131"/>
      <c r="HD85" s="131"/>
      <c r="HE85" s="131"/>
      <c r="HF85" s="131"/>
      <c r="HG85" s="131"/>
      <c r="HH85" s="131"/>
      <c r="HI85" s="131"/>
      <c r="HJ85" s="131"/>
      <c r="HK85" s="131"/>
      <c r="HL85" s="131"/>
      <c r="HM85" s="131"/>
      <c r="HN85" s="131"/>
      <c r="HO85" s="131"/>
      <c r="HP85" s="131"/>
      <c r="HQ85" s="131"/>
      <c r="HR85" s="131"/>
      <c r="HS85" s="131"/>
      <c r="HT85" s="131"/>
      <c r="HU85" s="131"/>
      <c r="HV85" s="131"/>
      <c r="HW85" s="131"/>
      <c r="HX85" s="131"/>
      <c r="HY85" s="131"/>
      <c r="HZ85" s="131"/>
      <c r="IA85" s="131"/>
      <c r="IB85" s="131"/>
      <c r="IC85" s="131"/>
      <c r="ID85" s="131"/>
      <c r="IE85" s="131"/>
      <c r="IF85" s="131"/>
      <c r="IG85" s="131"/>
      <c r="IH85" s="131"/>
      <c r="II85" s="131"/>
      <c r="IJ85" s="131"/>
      <c r="IK85" s="131"/>
      <c r="IL85" s="131"/>
      <c r="IM85" s="131"/>
      <c r="IN85" s="131"/>
      <c r="IO85" s="131"/>
      <c r="IP85" s="131"/>
      <c r="IQ85" s="131"/>
      <c r="IR85" s="131"/>
      <c r="IS85" s="131"/>
      <c r="IT85" s="131"/>
      <c r="IU85" s="131"/>
      <c r="IV85" s="131"/>
      <c r="IW85" s="131"/>
      <c r="IX85" s="131"/>
      <c r="IY85" s="131"/>
      <c r="IZ85" s="131"/>
      <c r="JA85" s="131"/>
      <c r="JB85" s="131"/>
      <c r="JC85" s="131"/>
      <c r="JD85" s="131"/>
      <c r="JE85" s="131"/>
      <c r="JF85" s="131"/>
      <c r="JG85" s="131"/>
      <c r="JH85" s="131"/>
      <c r="JI85" s="131"/>
      <c r="JJ85" s="131"/>
      <c r="JK85" s="131"/>
      <c r="JL85" s="131"/>
      <c r="JM85" s="131"/>
      <c r="JN85" s="131"/>
      <c r="JO85" s="131"/>
      <c r="JP85" s="131"/>
      <c r="JQ85" s="131"/>
      <c r="JR85" s="131"/>
      <c r="JS85" s="131"/>
      <c r="JT85" s="131"/>
      <c r="JU85" s="131"/>
      <c r="JV85" s="131"/>
      <c r="JW85" s="131"/>
      <c r="JX85" s="131"/>
      <c r="JY85" s="131"/>
      <c r="JZ85" s="131"/>
      <c r="KA85" s="131"/>
      <c r="KB85" s="131"/>
      <c r="KC85" s="131"/>
      <c r="KD85" s="131"/>
      <c r="KE85" s="131"/>
      <c r="KF85" s="131"/>
      <c r="KG85" s="131"/>
      <c r="KH85" s="131"/>
      <c r="KI85" s="131"/>
      <c r="KJ85" s="131"/>
      <c r="KK85" s="131"/>
      <c r="KL85" s="131"/>
      <c r="KM85" s="131"/>
      <c r="KN85" s="131"/>
      <c r="KO85" s="131"/>
      <c r="KP85" s="131"/>
      <c r="KQ85" s="131"/>
      <c r="KR85" s="131"/>
      <c r="KS85" s="131"/>
      <c r="KT85" s="131"/>
      <c r="KU85" s="131"/>
      <c r="KV85" s="131"/>
      <c r="KW85" s="131"/>
      <c r="KX85" s="131"/>
      <c r="KY85" s="131"/>
      <c r="KZ85" s="131"/>
      <c r="LA85" s="131"/>
      <c r="LB85" s="131"/>
      <c r="LC85" s="131"/>
      <c r="LD85" s="131"/>
      <c r="LE85" s="131"/>
      <c r="LF85" s="131"/>
      <c r="LG85" s="131"/>
      <c r="LH85" s="131"/>
      <c r="LI85" s="131"/>
      <c r="LJ85" s="131"/>
      <c r="LK85" s="131"/>
      <c r="LL85" s="131"/>
      <c r="LM85" s="131"/>
      <c r="LN85" s="131"/>
      <c r="LO85" s="131"/>
      <c r="LP85" s="131"/>
      <c r="LQ85" s="131"/>
      <c r="LR85" s="131"/>
      <c r="LS85" s="131"/>
      <c r="LT85" s="131"/>
      <c r="LU85" s="131"/>
      <c r="LV85" s="131"/>
      <c r="LW85" s="131"/>
      <c r="LX85" s="131"/>
      <c r="LY85" s="131"/>
      <c r="LZ85" s="131"/>
      <c r="MA85" s="131"/>
      <c r="MB85" s="131"/>
      <c r="MC85" s="131"/>
      <c r="MD85" s="131"/>
      <c r="ME85" s="131"/>
      <c r="MF85" s="131"/>
      <c r="MG85" s="131"/>
      <c r="MH85" s="131"/>
      <c r="MI85" s="131"/>
      <c r="MJ85" s="131"/>
      <c r="MK85" s="131"/>
      <c r="ML85" s="131"/>
      <c r="MM85" s="131"/>
      <c r="MN85" s="131"/>
      <c r="MO85" s="131"/>
      <c r="MP85" s="131"/>
      <c r="MQ85" s="131"/>
      <c r="MR85" s="131"/>
      <c r="MS85" s="131"/>
      <c r="MT85" s="131"/>
      <c r="MU85" s="131"/>
      <c r="MV85" s="131"/>
      <c r="MW85" s="131"/>
      <c r="MX85" s="131"/>
      <c r="MY85" s="131"/>
      <c r="MZ85" s="131"/>
      <c r="NA85" s="131"/>
      <c r="NB85" s="131"/>
      <c r="NC85" s="131"/>
      <c r="ND85" s="131"/>
      <c r="NE85" s="131"/>
      <c r="NF85" s="131"/>
      <c r="NG85" s="131"/>
      <c r="NH85" s="131"/>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Md8WGQLGVRsDp0vmMoRsNpW7bjD6532qFGQl/Kn8v5/0dVY7cRJQ5Rfz0RyEy9Nj/wdMXmKplEzKhzn6aZSPQ==" saltValue="3aXrroicjqv+Qsr5YUsz3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3" t="s">
        <v>114</v>
      </c>
      <c r="AJ4" s="134"/>
      <c r="AK4" s="134"/>
      <c r="AL4" s="134"/>
      <c r="AM4" s="134"/>
      <c r="AN4" s="134"/>
      <c r="AO4" s="134"/>
      <c r="AP4" s="134"/>
      <c r="AQ4" s="134"/>
      <c r="AR4" s="134"/>
      <c r="AS4" s="135"/>
      <c r="AT4" s="136" t="s">
        <v>115</v>
      </c>
      <c r="AU4" s="132"/>
      <c r="AV4" s="132"/>
      <c r="AW4" s="132"/>
      <c r="AX4" s="132"/>
      <c r="AY4" s="132"/>
      <c r="AZ4" s="132"/>
      <c r="BA4" s="132"/>
      <c r="BB4" s="132"/>
      <c r="BC4" s="132"/>
      <c r="BD4" s="132"/>
      <c r="BE4" s="136" t="s">
        <v>116</v>
      </c>
      <c r="BF4" s="132"/>
      <c r="BG4" s="132"/>
      <c r="BH4" s="132"/>
      <c r="BI4" s="132"/>
      <c r="BJ4" s="132"/>
      <c r="BK4" s="132"/>
      <c r="BL4" s="132"/>
      <c r="BM4" s="132"/>
      <c r="BN4" s="132"/>
      <c r="BO4" s="132"/>
      <c r="BP4" s="133" t="s">
        <v>117</v>
      </c>
      <c r="BQ4" s="134"/>
      <c r="BR4" s="134"/>
      <c r="BS4" s="134"/>
      <c r="BT4" s="134"/>
      <c r="BU4" s="134"/>
      <c r="BV4" s="134"/>
      <c r="BW4" s="134"/>
      <c r="BX4" s="134"/>
      <c r="BY4" s="134"/>
      <c r="BZ4" s="135"/>
      <c r="CA4" s="132" t="s">
        <v>118</v>
      </c>
      <c r="CB4" s="132"/>
      <c r="CC4" s="132"/>
      <c r="CD4" s="132"/>
      <c r="CE4" s="132"/>
      <c r="CF4" s="132"/>
      <c r="CG4" s="132"/>
      <c r="CH4" s="132"/>
      <c r="CI4" s="132"/>
      <c r="CJ4" s="132"/>
      <c r="CK4" s="132"/>
      <c r="CL4" s="136" t="s">
        <v>119</v>
      </c>
      <c r="CM4" s="132"/>
      <c r="CN4" s="132"/>
      <c r="CO4" s="132"/>
      <c r="CP4" s="132"/>
      <c r="CQ4" s="132"/>
      <c r="CR4" s="132"/>
      <c r="CS4" s="132"/>
      <c r="CT4" s="132"/>
      <c r="CU4" s="132"/>
      <c r="CV4" s="132"/>
      <c r="CW4" s="132" t="s">
        <v>120</v>
      </c>
      <c r="CX4" s="132"/>
      <c r="CY4" s="132"/>
      <c r="CZ4" s="132"/>
      <c r="DA4" s="132"/>
      <c r="DB4" s="132"/>
      <c r="DC4" s="132"/>
      <c r="DD4" s="132"/>
      <c r="DE4" s="132"/>
      <c r="DF4" s="132"/>
      <c r="DG4" s="132"/>
      <c r="DH4" s="132" t="s">
        <v>121</v>
      </c>
      <c r="DI4" s="132"/>
      <c r="DJ4" s="132"/>
      <c r="DK4" s="132"/>
      <c r="DL4" s="132"/>
      <c r="DM4" s="132"/>
      <c r="DN4" s="132"/>
      <c r="DO4" s="132"/>
      <c r="DP4" s="132"/>
      <c r="DQ4" s="132"/>
      <c r="DR4" s="132"/>
      <c r="DS4" s="136" t="s">
        <v>122</v>
      </c>
      <c r="DT4" s="132"/>
      <c r="DU4" s="132"/>
      <c r="DV4" s="132"/>
      <c r="DW4" s="132"/>
      <c r="DX4" s="132"/>
      <c r="DY4" s="132"/>
      <c r="DZ4" s="132"/>
      <c r="EA4" s="132"/>
      <c r="EB4" s="132"/>
      <c r="EC4" s="132"/>
      <c r="ED4" s="133" t="s">
        <v>123</v>
      </c>
      <c r="EE4" s="134"/>
      <c r="EF4" s="134"/>
      <c r="EG4" s="134"/>
      <c r="EH4" s="134"/>
      <c r="EI4" s="134"/>
      <c r="EJ4" s="134"/>
      <c r="EK4" s="134"/>
      <c r="EL4" s="134"/>
      <c r="EM4" s="134"/>
      <c r="EN4" s="135"/>
      <c r="EO4" s="132" t="s">
        <v>124</v>
      </c>
      <c r="EP4" s="132"/>
      <c r="EQ4" s="132"/>
      <c r="ER4" s="132"/>
      <c r="ES4" s="132"/>
      <c r="ET4" s="132"/>
      <c r="EU4" s="132"/>
      <c r="EV4" s="132"/>
      <c r="EW4" s="132"/>
      <c r="EX4" s="132"/>
      <c r="EY4" s="132"/>
      <c r="EZ4" s="132" t="s">
        <v>125</v>
      </c>
      <c r="FA4" s="132"/>
      <c r="FB4" s="132"/>
      <c r="FC4" s="132"/>
      <c r="FD4" s="132"/>
      <c r="FE4" s="132"/>
      <c r="FF4" s="132"/>
      <c r="FG4" s="132"/>
      <c r="FH4" s="132"/>
      <c r="FI4" s="132"/>
      <c r="FJ4" s="132"/>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154</v>
      </c>
      <c r="AY5" s="49" t="s">
        <v>155</v>
      </c>
      <c r="AZ5" s="49" t="s">
        <v>156</v>
      </c>
      <c r="BA5" s="49" t="s">
        <v>157</v>
      </c>
      <c r="BB5" s="49" t="s">
        <v>158</v>
      </c>
      <c r="BC5" s="49" t="s">
        <v>159</v>
      </c>
      <c r="BD5" s="49" t="s">
        <v>160</v>
      </c>
      <c r="BE5" s="49" t="s">
        <v>162</v>
      </c>
      <c r="BF5" s="49" t="s">
        <v>151</v>
      </c>
      <c r="BG5" s="49" t="s">
        <v>163</v>
      </c>
      <c r="BH5" s="49" t="s">
        <v>153</v>
      </c>
      <c r="BI5" s="49" t="s">
        <v>154</v>
      </c>
      <c r="BJ5" s="49" t="s">
        <v>155</v>
      </c>
      <c r="BK5" s="49" t="s">
        <v>156</v>
      </c>
      <c r="BL5" s="49" t="s">
        <v>157</v>
      </c>
      <c r="BM5" s="49" t="s">
        <v>158</v>
      </c>
      <c r="BN5" s="49" t="s">
        <v>159</v>
      </c>
      <c r="BO5" s="49" t="s">
        <v>160</v>
      </c>
      <c r="BP5" s="49" t="s">
        <v>150</v>
      </c>
      <c r="BQ5" s="49" t="s">
        <v>164</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165</v>
      </c>
      <c r="CF5" s="49" t="s">
        <v>155</v>
      </c>
      <c r="CG5" s="49" t="s">
        <v>156</v>
      </c>
      <c r="CH5" s="49" t="s">
        <v>157</v>
      </c>
      <c r="CI5" s="49" t="s">
        <v>158</v>
      </c>
      <c r="CJ5" s="49" t="s">
        <v>159</v>
      </c>
      <c r="CK5" s="49" t="s">
        <v>160</v>
      </c>
      <c r="CL5" s="49" t="s">
        <v>162</v>
      </c>
      <c r="CM5" s="49" t="s">
        <v>161</v>
      </c>
      <c r="CN5" s="49" t="s">
        <v>152</v>
      </c>
      <c r="CO5" s="49" t="s">
        <v>153</v>
      </c>
      <c r="CP5" s="49" t="s">
        <v>154</v>
      </c>
      <c r="CQ5" s="49" t="s">
        <v>155</v>
      </c>
      <c r="CR5" s="49" t="s">
        <v>156</v>
      </c>
      <c r="CS5" s="49" t="s">
        <v>157</v>
      </c>
      <c r="CT5" s="49" t="s">
        <v>158</v>
      </c>
      <c r="CU5" s="49" t="s">
        <v>159</v>
      </c>
      <c r="CV5" s="49" t="s">
        <v>160</v>
      </c>
      <c r="CW5" s="49" t="s">
        <v>150</v>
      </c>
      <c r="CX5" s="49" t="s">
        <v>151</v>
      </c>
      <c r="CY5" s="49" t="s">
        <v>166</v>
      </c>
      <c r="CZ5" s="49" t="s">
        <v>153</v>
      </c>
      <c r="DA5" s="49" t="s">
        <v>154</v>
      </c>
      <c r="DB5" s="49" t="s">
        <v>155</v>
      </c>
      <c r="DC5" s="49" t="s">
        <v>156</v>
      </c>
      <c r="DD5" s="49" t="s">
        <v>157</v>
      </c>
      <c r="DE5" s="49" t="s">
        <v>158</v>
      </c>
      <c r="DF5" s="49" t="s">
        <v>159</v>
      </c>
      <c r="DG5" s="49" t="s">
        <v>160</v>
      </c>
      <c r="DH5" s="49" t="s">
        <v>150</v>
      </c>
      <c r="DI5" s="49" t="s">
        <v>164</v>
      </c>
      <c r="DJ5" s="49" t="s">
        <v>152</v>
      </c>
      <c r="DK5" s="49" t="s">
        <v>153</v>
      </c>
      <c r="DL5" s="49" t="s">
        <v>154</v>
      </c>
      <c r="DM5" s="49" t="s">
        <v>155</v>
      </c>
      <c r="DN5" s="49" t="s">
        <v>156</v>
      </c>
      <c r="DO5" s="49" t="s">
        <v>157</v>
      </c>
      <c r="DP5" s="49" t="s">
        <v>158</v>
      </c>
      <c r="DQ5" s="49" t="s">
        <v>159</v>
      </c>
      <c r="DR5" s="49" t="s">
        <v>160</v>
      </c>
      <c r="DS5" s="49" t="s">
        <v>167</v>
      </c>
      <c r="DT5" s="49" t="s">
        <v>151</v>
      </c>
      <c r="DU5" s="49" t="s">
        <v>152</v>
      </c>
      <c r="DV5" s="49" t="s">
        <v>168</v>
      </c>
      <c r="DW5" s="49" t="s">
        <v>154</v>
      </c>
      <c r="DX5" s="49" t="s">
        <v>155</v>
      </c>
      <c r="DY5" s="49" t="s">
        <v>156</v>
      </c>
      <c r="DZ5" s="49" t="s">
        <v>157</v>
      </c>
      <c r="EA5" s="49" t="s">
        <v>158</v>
      </c>
      <c r="EB5" s="49" t="s">
        <v>159</v>
      </c>
      <c r="EC5" s="49" t="s">
        <v>160</v>
      </c>
      <c r="ED5" s="49" t="s">
        <v>150</v>
      </c>
      <c r="EE5" s="49" t="s">
        <v>151</v>
      </c>
      <c r="EF5" s="49" t="s">
        <v>163</v>
      </c>
      <c r="EG5" s="49" t="s">
        <v>153</v>
      </c>
      <c r="EH5" s="49" t="s">
        <v>165</v>
      </c>
      <c r="EI5" s="49" t="s">
        <v>155</v>
      </c>
      <c r="EJ5" s="49" t="s">
        <v>156</v>
      </c>
      <c r="EK5" s="49" t="s">
        <v>157</v>
      </c>
      <c r="EL5" s="49" t="s">
        <v>158</v>
      </c>
      <c r="EM5" s="49" t="s">
        <v>159</v>
      </c>
      <c r="EN5" s="49" t="s">
        <v>160</v>
      </c>
      <c r="EO5" s="49" t="s">
        <v>150</v>
      </c>
      <c r="EP5" s="49" t="s">
        <v>151</v>
      </c>
      <c r="EQ5" s="49" t="s">
        <v>152</v>
      </c>
      <c r="ER5" s="49" t="s">
        <v>168</v>
      </c>
      <c r="ES5" s="49" t="s">
        <v>154</v>
      </c>
      <c r="ET5" s="49" t="s">
        <v>155</v>
      </c>
      <c r="EU5" s="49" t="s">
        <v>156</v>
      </c>
      <c r="EV5" s="49" t="s">
        <v>157</v>
      </c>
      <c r="EW5" s="49" t="s">
        <v>158</v>
      </c>
      <c r="EX5" s="49" t="s">
        <v>159</v>
      </c>
      <c r="EY5" s="49" t="s">
        <v>169</v>
      </c>
      <c r="EZ5" s="49" t="s">
        <v>150</v>
      </c>
      <c r="FA5" s="49" t="s">
        <v>151</v>
      </c>
      <c r="FB5" s="49" t="s">
        <v>152</v>
      </c>
      <c r="FC5" s="49" t="s">
        <v>168</v>
      </c>
      <c r="FD5" s="49" t="s">
        <v>154</v>
      </c>
      <c r="FE5" s="49" t="s">
        <v>155</v>
      </c>
      <c r="FF5" s="49" t="s">
        <v>156</v>
      </c>
      <c r="FG5" s="49" t="s">
        <v>157</v>
      </c>
      <c r="FH5" s="49" t="s">
        <v>158</v>
      </c>
      <c r="FI5" s="49" t="s">
        <v>159</v>
      </c>
      <c r="FJ5" s="49" t="s">
        <v>160</v>
      </c>
    </row>
    <row r="6" spans="1:166" s="54" customFormat="1">
      <c r="A6" s="35" t="s">
        <v>170</v>
      </c>
      <c r="B6" s="50">
        <f>B8</f>
        <v>2024</v>
      </c>
      <c r="C6" s="50">
        <f t="shared" ref="C6:M6" si="2">C8</f>
        <v>337510</v>
      </c>
      <c r="D6" s="50">
        <f t="shared" si="2"/>
        <v>46</v>
      </c>
      <c r="E6" s="50">
        <f t="shared" si="2"/>
        <v>6</v>
      </c>
      <c r="F6" s="50">
        <f t="shared" si="2"/>
        <v>0</v>
      </c>
      <c r="G6" s="50">
        <f t="shared" si="2"/>
        <v>1</v>
      </c>
      <c r="H6" s="137" t="str">
        <f>IF(H8&lt;&gt;I8,H8,"")&amp;IF(I8&lt;&gt;J8,I8,"")&amp;"　"&amp;J8</f>
        <v>岡山県地方独立行政法人岡山市立総合医療センター　岡山市立市民病院</v>
      </c>
      <c r="I6" s="138"/>
      <c r="J6" s="139"/>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32</v>
      </c>
      <c r="R6" s="50" t="str">
        <f t="shared" si="3"/>
        <v>対象</v>
      </c>
      <c r="S6" s="50" t="str">
        <f t="shared" si="3"/>
        <v>ド I 訓</v>
      </c>
      <c r="T6" s="50" t="str">
        <f t="shared" si="3"/>
        <v>救 臨 感 災 地 輪</v>
      </c>
      <c r="U6" s="51" t="str">
        <f>U8</f>
        <v>-</v>
      </c>
      <c r="V6" s="51">
        <f>V8</f>
        <v>34378</v>
      </c>
      <c r="W6" s="50" t="str">
        <f>W8</f>
        <v>非該当</v>
      </c>
      <c r="X6" s="50" t="str">
        <f t="shared" ref="X6" si="4">X8</f>
        <v>非該当</v>
      </c>
      <c r="Y6" s="50" t="str">
        <f t="shared" si="3"/>
        <v>７：１</v>
      </c>
      <c r="Z6" s="51">
        <f t="shared" si="3"/>
        <v>387</v>
      </c>
      <c r="AA6" s="51" t="str">
        <f t="shared" si="3"/>
        <v>-</v>
      </c>
      <c r="AB6" s="51">
        <f t="shared" si="3"/>
        <v>7</v>
      </c>
      <c r="AC6" s="51" t="str">
        <f t="shared" si="3"/>
        <v>-</v>
      </c>
      <c r="AD6" s="51">
        <f t="shared" si="3"/>
        <v>6</v>
      </c>
      <c r="AE6" s="51">
        <f t="shared" si="3"/>
        <v>400</v>
      </c>
      <c r="AF6" s="51">
        <f t="shared" si="3"/>
        <v>372</v>
      </c>
      <c r="AG6" s="51" t="str">
        <f t="shared" si="3"/>
        <v>-</v>
      </c>
      <c r="AH6" s="51">
        <f t="shared" si="3"/>
        <v>372</v>
      </c>
      <c r="AI6" s="52">
        <f>IF(AI8="-",NA(),AI8)</f>
        <v>107.1</v>
      </c>
      <c r="AJ6" s="52">
        <f t="shared" ref="AJ6:AR6" si="5">IF(AJ8="-",NA(),AJ8)</f>
        <v>107.5</v>
      </c>
      <c r="AK6" s="52">
        <f t="shared" si="5"/>
        <v>102.9</v>
      </c>
      <c r="AL6" s="52">
        <f t="shared" si="5"/>
        <v>96</v>
      </c>
      <c r="AM6" s="52">
        <f t="shared" si="5"/>
        <v>96.3</v>
      </c>
      <c r="AN6" s="52">
        <f t="shared" si="5"/>
        <v>103.9</v>
      </c>
      <c r="AO6" s="52">
        <f t="shared" si="5"/>
        <v>106.6</v>
      </c>
      <c r="AP6" s="52">
        <f t="shared" si="5"/>
        <v>103.5</v>
      </c>
      <c r="AQ6" s="52">
        <f t="shared" si="5"/>
        <v>96.8</v>
      </c>
      <c r="AR6" s="52">
        <f t="shared" si="5"/>
        <v>93.6</v>
      </c>
      <c r="AS6" s="52" t="str">
        <f>IF(AS8="-","【-】","【"&amp;SUBSTITUTE(TEXT(AS8,"#,##0.0"),"-","△")&amp;"】")</f>
        <v>【93.7】</v>
      </c>
      <c r="AT6" s="52">
        <f>IF(AT8="-",NA(),AT8)</f>
        <v>88.9</v>
      </c>
      <c r="AU6" s="52">
        <f t="shared" ref="AU6:BC6" si="6">IF(AU8="-",NA(),AU8)</f>
        <v>94</v>
      </c>
      <c r="AV6" s="52">
        <f t="shared" si="6"/>
        <v>96.4</v>
      </c>
      <c r="AW6" s="52">
        <f t="shared" si="6"/>
        <v>96.5</v>
      </c>
      <c r="AX6" s="52">
        <f t="shared" si="6"/>
        <v>97.5</v>
      </c>
      <c r="AY6" s="52">
        <f t="shared" si="6"/>
        <v>87.5</v>
      </c>
      <c r="AZ6" s="52">
        <f t="shared" si="6"/>
        <v>89.4</v>
      </c>
      <c r="BA6" s="52">
        <f t="shared" si="6"/>
        <v>88.9</v>
      </c>
      <c r="BB6" s="52">
        <f t="shared" si="6"/>
        <v>89.2</v>
      </c>
      <c r="BC6" s="52">
        <f t="shared" si="6"/>
        <v>87.5</v>
      </c>
      <c r="BD6" s="52" t="str">
        <f>IF(BD8="-","【-】","【"&amp;SUBSTITUTE(TEXT(BD8,"#,##0.0"),"-","△")&amp;"】")</f>
        <v>【85.2】</v>
      </c>
      <c r="BE6" s="52">
        <f>IF(BE8="-",NA(),BE8)</f>
        <v>86.6</v>
      </c>
      <c r="BF6" s="52">
        <f t="shared" ref="BF6:BN6" si="7">IF(BF8="-",NA(),BF8)</f>
        <v>91.2</v>
      </c>
      <c r="BG6" s="52">
        <f t="shared" si="7"/>
        <v>93.6</v>
      </c>
      <c r="BH6" s="52">
        <f t="shared" si="7"/>
        <v>94.2</v>
      </c>
      <c r="BI6" s="52">
        <f t="shared" si="7"/>
        <v>94.9</v>
      </c>
      <c r="BJ6" s="52">
        <f t="shared" si="7"/>
        <v>84.9</v>
      </c>
      <c r="BK6" s="52">
        <f t="shared" si="7"/>
        <v>86.9</v>
      </c>
      <c r="BL6" s="52">
        <f t="shared" si="7"/>
        <v>86.4</v>
      </c>
      <c r="BM6" s="52">
        <f t="shared" si="7"/>
        <v>86.7</v>
      </c>
      <c r="BN6" s="52">
        <f t="shared" si="7"/>
        <v>85</v>
      </c>
      <c r="BO6" s="52" t="str">
        <f>IF(BO8="-","【-】","【"&amp;SUBSTITUTE(TEXT(BO8,"#,##0.0"),"-","△")&amp;"】")</f>
        <v>【82.6】</v>
      </c>
      <c r="BP6" s="52">
        <f>IF(BP8="-",NA(),BP8)</f>
        <v>72.8</v>
      </c>
      <c r="BQ6" s="52">
        <f t="shared" ref="BQ6:BY6" si="8">IF(BQ8="-",NA(),BQ8)</f>
        <v>76.599999999999994</v>
      </c>
      <c r="BR6" s="52">
        <f t="shared" si="8"/>
        <v>80.2</v>
      </c>
      <c r="BS6" s="52">
        <f t="shared" si="8"/>
        <v>84.9</v>
      </c>
      <c r="BT6" s="52">
        <f t="shared" si="8"/>
        <v>84.1</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70200</v>
      </c>
      <c r="CB6" s="53">
        <f t="shared" ref="CB6:CJ6" si="9">IF(CB8="-",NA(),CB8)</f>
        <v>72014</v>
      </c>
      <c r="CC6" s="53">
        <f t="shared" si="9"/>
        <v>74270</v>
      </c>
      <c r="CD6" s="53">
        <f t="shared" si="9"/>
        <v>75427</v>
      </c>
      <c r="CE6" s="53">
        <f t="shared" si="9"/>
        <v>79606</v>
      </c>
      <c r="CF6" s="53">
        <f t="shared" si="9"/>
        <v>63766</v>
      </c>
      <c r="CG6" s="53">
        <f t="shared" si="9"/>
        <v>66386</v>
      </c>
      <c r="CH6" s="53">
        <f t="shared" si="9"/>
        <v>69418</v>
      </c>
      <c r="CI6" s="53">
        <f t="shared" si="9"/>
        <v>70803</v>
      </c>
      <c r="CJ6" s="53">
        <f t="shared" si="9"/>
        <v>72068</v>
      </c>
      <c r="CK6" s="52" t="str">
        <f>IF(CK8="-","【-】","【"&amp;SUBSTITUTE(TEXT(CK8,"#,##0"),"-","△")&amp;"】")</f>
        <v>【63,608】</v>
      </c>
      <c r="CL6" s="53">
        <f>IF(CL8="-",NA(),CL8)</f>
        <v>20333</v>
      </c>
      <c r="CM6" s="53">
        <f t="shared" ref="CM6:CU6" si="10">IF(CM8="-",NA(),CM8)</f>
        <v>22045</v>
      </c>
      <c r="CN6" s="53">
        <f t="shared" si="10"/>
        <v>22057</v>
      </c>
      <c r="CO6" s="53">
        <f t="shared" si="10"/>
        <v>22588</v>
      </c>
      <c r="CP6" s="53">
        <f t="shared" si="10"/>
        <v>22408</v>
      </c>
      <c r="CQ6" s="53">
        <f t="shared" si="10"/>
        <v>18423</v>
      </c>
      <c r="CR6" s="53">
        <f t="shared" si="10"/>
        <v>19190</v>
      </c>
      <c r="CS6" s="53">
        <f t="shared" si="10"/>
        <v>19216</v>
      </c>
      <c r="CT6" s="53">
        <f t="shared" si="10"/>
        <v>20167</v>
      </c>
      <c r="CU6" s="53">
        <f t="shared" si="10"/>
        <v>20434</v>
      </c>
      <c r="CV6" s="52" t="str">
        <f>IF(CV8="-","【-】","【"&amp;SUBSTITUTE(TEXT(CV8,"#,##0"),"-","△")&amp;"】")</f>
        <v>【18,510】</v>
      </c>
      <c r="CW6" s="52">
        <f>IF(CW8="-",NA(),CW8)</f>
        <v>46.8</v>
      </c>
      <c r="CX6" s="52">
        <f t="shared" ref="CX6:DF6" si="11">IF(CX8="-",NA(),CX8)</f>
        <v>45.7</v>
      </c>
      <c r="CY6" s="52">
        <f t="shared" si="11"/>
        <v>46</v>
      </c>
      <c r="CZ6" s="52">
        <f t="shared" si="11"/>
        <v>48.5</v>
      </c>
      <c r="DA6" s="52">
        <f t="shared" si="11"/>
        <v>47.7</v>
      </c>
      <c r="DB6" s="52">
        <f t="shared" si="11"/>
        <v>56.7</v>
      </c>
      <c r="DC6" s="52">
        <f t="shared" si="11"/>
        <v>54.2</v>
      </c>
      <c r="DD6" s="52">
        <f t="shared" si="11"/>
        <v>53.9</v>
      </c>
      <c r="DE6" s="52">
        <f t="shared" si="11"/>
        <v>54.1</v>
      </c>
      <c r="DF6" s="52">
        <f t="shared" si="11"/>
        <v>56</v>
      </c>
      <c r="DG6" s="52" t="str">
        <f>IF(DG8="-","【-】","【"&amp;SUBSTITUTE(TEXT(DG8,"#,##0.0"),"-","△")&amp;"】")</f>
        <v>【57.7】</v>
      </c>
      <c r="DH6" s="52">
        <f>IF(DH8="-",NA(),DH8)</f>
        <v>19.7</v>
      </c>
      <c r="DI6" s="52">
        <f t="shared" ref="DI6:DQ6" si="12">IF(DI8="-",NA(),DI8)</f>
        <v>22.3</v>
      </c>
      <c r="DJ6" s="52">
        <f t="shared" si="12"/>
        <v>23.8</v>
      </c>
      <c r="DK6" s="52">
        <f t="shared" si="12"/>
        <v>26.6</v>
      </c>
      <c r="DL6" s="52">
        <f t="shared" si="12"/>
        <v>26.7</v>
      </c>
      <c r="DM6" s="52">
        <f t="shared" si="12"/>
        <v>26.2</v>
      </c>
      <c r="DN6" s="52">
        <f t="shared" si="12"/>
        <v>26.3</v>
      </c>
      <c r="DO6" s="52">
        <f t="shared" si="12"/>
        <v>26.3</v>
      </c>
      <c r="DP6" s="52">
        <f t="shared" si="12"/>
        <v>28</v>
      </c>
      <c r="DQ6" s="52">
        <f t="shared" si="12"/>
        <v>28.3</v>
      </c>
      <c r="DR6" s="52" t="str">
        <f>IF(DR8="-","【-】","【"&amp;SUBSTITUTE(TEXT(DR8,"#,##0.0"),"-","△")&amp;"】")</f>
        <v>【26.7】</v>
      </c>
      <c r="DS6" s="52">
        <f>IF(DS8="-",NA(),DS8)</f>
        <v>6.9</v>
      </c>
      <c r="DT6" s="52">
        <f t="shared" ref="DT6:EB6" si="13">IF(DT8="-",NA(),DT8)</f>
        <v>0</v>
      </c>
      <c r="DU6" s="52">
        <f t="shared" si="13"/>
        <v>0</v>
      </c>
      <c r="DV6" s="52">
        <f t="shared" si="13"/>
        <v>0</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41.6</v>
      </c>
      <c r="EE6" s="52">
        <f t="shared" ref="EE6:EM6" si="14">IF(EE8="-",NA(),EE8)</f>
        <v>45</v>
      </c>
      <c r="EF6" s="52">
        <f t="shared" si="14"/>
        <v>47.4</v>
      </c>
      <c r="EG6" s="52">
        <f t="shared" si="14"/>
        <v>50</v>
      </c>
      <c r="EH6" s="52">
        <f t="shared" si="14"/>
        <v>52.9</v>
      </c>
      <c r="EI6" s="52">
        <f t="shared" si="14"/>
        <v>56.8</v>
      </c>
      <c r="EJ6" s="52">
        <f t="shared" si="14"/>
        <v>58.5</v>
      </c>
      <c r="EK6" s="52">
        <f t="shared" si="14"/>
        <v>57.4</v>
      </c>
      <c r="EL6" s="52">
        <f t="shared" si="14"/>
        <v>57.3</v>
      </c>
      <c r="EM6" s="52">
        <f t="shared" si="14"/>
        <v>57.9</v>
      </c>
      <c r="EN6" s="52" t="str">
        <f>IF(EN8="-","【-】","【"&amp;SUBSTITUTE(TEXT(EN8,"#,##0.0"),"-","△")&amp;"】")</f>
        <v>【58.0】</v>
      </c>
      <c r="EO6" s="52">
        <f>IF(EO8="-",NA(),EO8)</f>
        <v>81.599999999999994</v>
      </c>
      <c r="EP6" s="52">
        <f t="shared" ref="EP6:EX6" si="15">IF(EP8="-",NA(),EP8)</f>
        <v>80.7</v>
      </c>
      <c r="EQ6" s="52">
        <f t="shared" si="15"/>
        <v>78.8</v>
      </c>
      <c r="ER6" s="52">
        <f t="shared" si="15"/>
        <v>78</v>
      </c>
      <c r="ES6" s="52">
        <f t="shared" si="15"/>
        <v>79.5</v>
      </c>
      <c r="ET6" s="52">
        <f t="shared" si="15"/>
        <v>69.8</v>
      </c>
      <c r="EU6" s="52">
        <f t="shared" si="15"/>
        <v>69.7</v>
      </c>
      <c r="EV6" s="52">
        <f t="shared" si="15"/>
        <v>68.8</v>
      </c>
      <c r="EW6" s="52">
        <f t="shared" si="15"/>
        <v>68.599999999999994</v>
      </c>
      <c r="EX6" s="52">
        <f t="shared" si="15"/>
        <v>69.5</v>
      </c>
      <c r="EY6" s="52" t="str">
        <f>IF(EY8="-","【-】","【"&amp;SUBSTITUTE(TEXT(EY8,"#,##0.0"),"-","△")&amp;"】")</f>
        <v>【70.8】</v>
      </c>
      <c r="EZ6" s="53">
        <f>IF(EZ8="-",NA(),EZ8)</f>
        <v>43008058</v>
      </c>
      <c r="FA6" s="53">
        <f t="shared" ref="FA6:FI6" si="16">IF(FA8="-",NA(),FA8)</f>
        <v>44342275</v>
      </c>
      <c r="FB6" s="53">
        <f t="shared" si="16"/>
        <v>44759988</v>
      </c>
      <c r="FC6" s="53">
        <f t="shared" si="16"/>
        <v>44807548</v>
      </c>
      <c r="FD6" s="53">
        <f t="shared" si="16"/>
        <v>44477983</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c r="A7" s="35" t="s">
        <v>171</v>
      </c>
      <c r="B7" s="50">
        <f t="shared" ref="B7:AH7" si="17">B8</f>
        <v>2024</v>
      </c>
      <c r="C7" s="50">
        <f t="shared" si="17"/>
        <v>337510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32</v>
      </c>
      <c r="R7" s="50" t="str">
        <f t="shared" si="17"/>
        <v>対象</v>
      </c>
      <c r="S7" s="50" t="str">
        <f t="shared" si="17"/>
        <v>ド I 訓</v>
      </c>
      <c r="T7" s="50" t="str">
        <f t="shared" si="17"/>
        <v>救 臨 感 災 地 輪</v>
      </c>
      <c r="U7" s="51" t="str">
        <f>U8</f>
        <v>-</v>
      </c>
      <c r="V7" s="51">
        <f>V8</f>
        <v>34378</v>
      </c>
      <c r="W7" s="50" t="str">
        <f>W8</f>
        <v>非該当</v>
      </c>
      <c r="X7" s="50" t="str">
        <f t="shared" si="17"/>
        <v>非該当</v>
      </c>
      <c r="Y7" s="50" t="str">
        <f t="shared" si="17"/>
        <v>７：１</v>
      </c>
      <c r="Z7" s="51">
        <f t="shared" si="17"/>
        <v>387</v>
      </c>
      <c r="AA7" s="51" t="str">
        <f t="shared" si="17"/>
        <v>-</v>
      </c>
      <c r="AB7" s="51">
        <f t="shared" si="17"/>
        <v>7</v>
      </c>
      <c r="AC7" s="51" t="str">
        <f t="shared" si="17"/>
        <v>-</v>
      </c>
      <c r="AD7" s="51">
        <f t="shared" si="17"/>
        <v>6</v>
      </c>
      <c r="AE7" s="51">
        <f t="shared" si="17"/>
        <v>400</v>
      </c>
      <c r="AF7" s="51">
        <f t="shared" si="17"/>
        <v>372</v>
      </c>
      <c r="AG7" s="51" t="str">
        <f t="shared" si="17"/>
        <v>-</v>
      </c>
      <c r="AH7" s="51">
        <f t="shared" si="17"/>
        <v>372</v>
      </c>
      <c r="AI7" s="52">
        <f>AI8</f>
        <v>107.1</v>
      </c>
      <c r="AJ7" s="52">
        <f t="shared" ref="AJ7:AR7" si="18">AJ8</f>
        <v>107.5</v>
      </c>
      <c r="AK7" s="52">
        <f t="shared" si="18"/>
        <v>102.9</v>
      </c>
      <c r="AL7" s="52">
        <f t="shared" si="18"/>
        <v>96</v>
      </c>
      <c r="AM7" s="52">
        <f t="shared" si="18"/>
        <v>96.3</v>
      </c>
      <c r="AN7" s="52">
        <f t="shared" si="18"/>
        <v>103.9</v>
      </c>
      <c r="AO7" s="52">
        <f t="shared" si="18"/>
        <v>106.6</v>
      </c>
      <c r="AP7" s="52">
        <f t="shared" si="18"/>
        <v>103.5</v>
      </c>
      <c r="AQ7" s="52">
        <f t="shared" si="18"/>
        <v>96.8</v>
      </c>
      <c r="AR7" s="52">
        <f t="shared" si="18"/>
        <v>93.6</v>
      </c>
      <c r="AS7" s="52"/>
      <c r="AT7" s="52">
        <f>AT8</f>
        <v>88.9</v>
      </c>
      <c r="AU7" s="52">
        <f t="shared" ref="AU7:BC7" si="19">AU8</f>
        <v>94</v>
      </c>
      <c r="AV7" s="52">
        <f t="shared" si="19"/>
        <v>96.4</v>
      </c>
      <c r="AW7" s="52">
        <f t="shared" si="19"/>
        <v>96.5</v>
      </c>
      <c r="AX7" s="52">
        <f t="shared" si="19"/>
        <v>97.5</v>
      </c>
      <c r="AY7" s="52">
        <f t="shared" si="19"/>
        <v>87.5</v>
      </c>
      <c r="AZ7" s="52">
        <f t="shared" si="19"/>
        <v>89.4</v>
      </c>
      <c r="BA7" s="52">
        <f t="shared" si="19"/>
        <v>88.9</v>
      </c>
      <c r="BB7" s="52">
        <f t="shared" si="19"/>
        <v>89.2</v>
      </c>
      <c r="BC7" s="52">
        <f t="shared" si="19"/>
        <v>87.5</v>
      </c>
      <c r="BD7" s="52"/>
      <c r="BE7" s="52">
        <f>BE8</f>
        <v>86.6</v>
      </c>
      <c r="BF7" s="52">
        <f t="shared" ref="BF7:BN7" si="20">BF8</f>
        <v>91.2</v>
      </c>
      <c r="BG7" s="52">
        <f t="shared" si="20"/>
        <v>93.6</v>
      </c>
      <c r="BH7" s="52">
        <f t="shared" si="20"/>
        <v>94.2</v>
      </c>
      <c r="BI7" s="52">
        <f t="shared" si="20"/>
        <v>94.9</v>
      </c>
      <c r="BJ7" s="52">
        <f t="shared" si="20"/>
        <v>84.9</v>
      </c>
      <c r="BK7" s="52">
        <f t="shared" si="20"/>
        <v>86.9</v>
      </c>
      <c r="BL7" s="52">
        <f t="shared" si="20"/>
        <v>86.4</v>
      </c>
      <c r="BM7" s="52">
        <f t="shared" si="20"/>
        <v>86.7</v>
      </c>
      <c r="BN7" s="52">
        <f t="shared" si="20"/>
        <v>85</v>
      </c>
      <c r="BO7" s="52"/>
      <c r="BP7" s="52">
        <f>BP8</f>
        <v>72.8</v>
      </c>
      <c r="BQ7" s="52">
        <f t="shared" ref="BQ7:BY7" si="21">BQ8</f>
        <v>76.599999999999994</v>
      </c>
      <c r="BR7" s="52">
        <f t="shared" si="21"/>
        <v>80.2</v>
      </c>
      <c r="BS7" s="52">
        <f t="shared" si="21"/>
        <v>84.9</v>
      </c>
      <c r="BT7" s="52">
        <f t="shared" si="21"/>
        <v>84.1</v>
      </c>
      <c r="BU7" s="52">
        <f t="shared" si="21"/>
        <v>68.400000000000006</v>
      </c>
      <c r="BV7" s="52">
        <f t="shared" si="21"/>
        <v>68.2</v>
      </c>
      <c r="BW7" s="52">
        <f t="shared" si="21"/>
        <v>68.400000000000006</v>
      </c>
      <c r="BX7" s="52">
        <f t="shared" si="21"/>
        <v>70.900000000000006</v>
      </c>
      <c r="BY7" s="52">
        <f t="shared" si="21"/>
        <v>73.5</v>
      </c>
      <c r="BZ7" s="52"/>
      <c r="CA7" s="53">
        <f>CA8</f>
        <v>70200</v>
      </c>
      <c r="CB7" s="53">
        <f t="shared" ref="CB7:CJ7" si="22">CB8</f>
        <v>72014</v>
      </c>
      <c r="CC7" s="53">
        <f t="shared" si="22"/>
        <v>74270</v>
      </c>
      <c r="CD7" s="53">
        <f t="shared" si="22"/>
        <v>75427</v>
      </c>
      <c r="CE7" s="53">
        <f t="shared" si="22"/>
        <v>79606</v>
      </c>
      <c r="CF7" s="53">
        <f t="shared" si="22"/>
        <v>63766</v>
      </c>
      <c r="CG7" s="53">
        <f t="shared" si="22"/>
        <v>66386</v>
      </c>
      <c r="CH7" s="53">
        <f t="shared" si="22"/>
        <v>69418</v>
      </c>
      <c r="CI7" s="53">
        <f t="shared" si="22"/>
        <v>70803</v>
      </c>
      <c r="CJ7" s="53">
        <f t="shared" si="22"/>
        <v>72068</v>
      </c>
      <c r="CK7" s="52"/>
      <c r="CL7" s="53">
        <f>CL8</f>
        <v>20333</v>
      </c>
      <c r="CM7" s="53">
        <f t="shared" ref="CM7:CU7" si="23">CM8</f>
        <v>22045</v>
      </c>
      <c r="CN7" s="53">
        <f t="shared" si="23"/>
        <v>22057</v>
      </c>
      <c r="CO7" s="53">
        <f t="shared" si="23"/>
        <v>22588</v>
      </c>
      <c r="CP7" s="53">
        <f t="shared" si="23"/>
        <v>22408</v>
      </c>
      <c r="CQ7" s="53">
        <f t="shared" si="23"/>
        <v>18423</v>
      </c>
      <c r="CR7" s="53">
        <f t="shared" si="23"/>
        <v>19190</v>
      </c>
      <c r="CS7" s="53">
        <f t="shared" si="23"/>
        <v>19216</v>
      </c>
      <c r="CT7" s="53">
        <f t="shared" si="23"/>
        <v>20167</v>
      </c>
      <c r="CU7" s="53">
        <f t="shared" si="23"/>
        <v>20434</v>
      </c>
      <c r="CV7" s="52"/>
      <c r="CW7" s="52">
        <f>CW8</f>
        <v>46.8</v>
      </c>
      <c r="CX7" s="52">
        <f t="shared" ref="CX7:DF7" si="24">CX8</f>
        <v>45.7</v>
      </c>
      <c r="CY7" s="52">
        <f t="shared" si="24"/>
        <v>46</v>
      </c>
      <c r="CZ7" s="52">
        <f t="shared" si="24"/>
        <v>48.5</v>
      </c>
      <c r="DA7" s="52">
        <f t="shared" si="24"/>
        <v>47.7</v>
      </c>
      <c r="DB7" s="52">
        <f t="shared" si="24"/>
        <v>56.7</v>
      </c>
      <c r="DC7" s="52">
        <f t="shared" si="24"/>
        <v>54.2</v>
      </c>
      <c r="DD7" s="52">
        <f t="shared" si="24"/>
        <v>53.9</v>
      </c>
      <c r="DE7" s="52">
        <f t="shared" si="24"/>
        <v>54.1</v>
      </c>
      <c r="DF7" s="52">
        <f t="shared" si="24"/>
        <v>56</v>
      </c>
      <c r="DG7" s="52"/>
      <c r="DH7" s="52">
        <f>DH8</f>
        <v>19.7</v>
      </c>
      <c r="DI7" s="52">
        <f t="shared" ref="DI7:DQ7" si="25">DI8</f>
        <v>22.3</v>
      </c>
      <c r="DJ7" s="52">
        <f t="shared" si="25"/>
        <v>23.8</v>
      </c>
      <c r="DK7" s="52">
        <f t="shared" si="25"/>
        <v>26.6</v>
      </c>
      <c r="DL7" s="52">
        <f t="shared" si="25"/>
        <v>26.7</v>
      </c>
      <c r="DM7" s="52">
        <f t="shared" si="25"/>
        <v>26.2</v>
      </c>
      <c r="DN7" s="52">
        <f t="shared" si="25"/>
        <v>26.3</v>
      </c>
      <c r="DO7" s="52">
        <f t="shared" si="25"/>
        <v>26.3</v>
      </c>
      <c r="DP7" s="52">
        <f t="shared" si="25"/>
        <v>28</v>
      </c>
      <c r="DQ7" s="52">
        <f t="shared" si="25"/>
        <v>28.3</v>
      </c>
      <c r="DR7" s="52"/>
      <c r="DS7" s="52">
        <f>DS8</f>
        <v>6.9</v>
      </c>
      <c r="DT7" s="52">
        <f t="shared" ref="DT7:EB7" si="26">DT8</f>
        <v>0</v>
      </c>
      <c r="DU7" s="52">
        <f t="shared" si="26"/>
        <v>0</v>
      </c>
      <c r="DV7" s="52">
        <f t="shared" si="26"/>
        <v>0</v>
      </c>
      <c r="DW7" s="52">
        <f t="shared" si="26"/>
        <v>0</v>
      </c>
      <c r="DX7" s="52">
        <f t="shared" si="26"/>
        <v>40.799999999999997</v>
      </c>
      <c r="DY7" s="52">
        <f t="shared" si="26"/>
        <v>40.4</v>
      </c>
      <c r="DZ7" s="52">
        <f t="shared" si="26"/>
        <v>33.799999999999997</v>
      </c>
      <c r="EA7" s="52">
        <f t="shared" si="26"/>
        <v>29.9</v>
      </c>
      <c r="EB7" s="52">
        <f t="shared" si="26"/>
        <v>30.4</v>
      </c>
      <c r="EC7" s="52"/>
      <c r="ED7" s="52">
        <f>ED8</f>
        <v>41.6</v>
      </c>
      <c r="EE7" s="52">
        <f t="shared" ref="EE7:EM7" si="27">EE8</f>
        <v>45</v>
      </c>
      <c r="EF7" s="52">
        <f t="shared" si="27"/>
        <v>47.4</v>
      </c>
      <c r="EG7" s="52">
        <f t="shared" si="27"/>
        <v>50</v>
      </c>
      <c r="EH7" s="52">
        <f t="shared" si="27"/>
        <v>52.9</v>
      </c>
      <c r="EI7" s="52">
        <f t="shared" si="27"/>
        <v>56.8</v>
      </c>
      <c r="EJ7" s="52">
        <f t="shared" si="27"/>
        <v>58.5</v>
      </c>
      <c r="EK7" s="52">
        <f t="shared" si="27"/>
        <v>57.4</v>
      </c>
      <c r="EL7" s="52">
        <f t="shared" si="27"/>
        <v>57.3</v>
      </c>
      <c r="EM7" s="52">
        <f t="shared" si="27"/>
        <v>57.9</v>
      </c>
      <c r="EN7" s="52"/>
      <c r="EO7" s="52">
        <f>EO8</f>
        <v>81.599999999999994</v>
      </c>
      <c r="EP7" s="52">
        <f t="shared" ref="EP7:EX7" si="28">EP8</f>
        <v>80.7</v>
      </c>
      <c r="EQ7" s="52">
        <f t="shared" si="28"/>
        <v>78.8</v>
      </c>
      <c r="ER7" s="52">
        <f t="shared" si="28"/>
        <v>78</v>
      </c>
      <c r="ES7" s="52">
        <f t="shared" si="28"/>
        <v>79.5</v>
      </c>
      <c r="ET7" s="52">
        <f t="shared" si="28"/>
        <v>69.8</v>
      </c>
      <c r="EU7" s="52">
        <f t="shared" si="28"/>
        <v>69.7</v>
      </c>
      <c r="EV7" s="52">
        <f t="shared" si="28"/>
        <v>68.8</v>
      </c>
      <c r="EW7" s="52">
        <f t="shared" si="28"/>
        <v>68.599999999999994</v>
      </c>
      <c r="EX7" s="52">
        <f t="shared" si="28"/>
        <v>69.5</v>
      </c>
      <c r="EY7" s="52"/>
      <c r="EZ7" s="53">
        <f>EZ8</f>
        <v>43008058</v>
      </c>
      <c r="FA7" s="53">
        <f t="shared" ref="FA7:FI7" si="29">FA8</f>
        <v>44342275</v>
      </c>
      <c r="FB7" s="53">
        <f t="shared" si="29"/>
        <v>44759988</v>
      </c>
      <c r="FC7" s="53">
        <f t="shared" si="29"/>
        <v>44807548</v>
      </c>
      <c r="FD7" s="53">
        <f t="shared" si="29"/>
        <v>44477983</v>
      </c>
      <c r="FE7" s="53">
        <f t="shared" si="29"/>
        <v>49637382</v>
      </c>
      <c r="FF7" s="53">
        <f t="shared" si="29"/>
        <v>50098024</v>
      </c>
      <c r="FG7" s="53">
        <f t="shared" si="29"/>
        <v>50586262</v>
      </c>
      <c r="FH7" s="53">
        <f t="shared" si="29"/>
        <v>51878916</v>
      </c>
      <c r="FI7" s="53">
        <f t="shared" si="29"/>
        <v>54395530</v>
      </c>
      <c r="FJ7" s="53"/>
    </row>
    <row r="8" spans="1:166" s="54" customFormat="1">
      <c r="A8" s="35"/>
      <c r="B8" s="55">
        <v>2024</v>
      </c>
      <c r="C8" s="55">
        <v>337510</v>
      </c>
      <c r="D8" s="55">
        <v>46</v>
      </c>
      <c r="E8" s="55">
        <v>6</v>
      </c>
      <c r="F8" s="55">
        <v>0</v>
      </c>
      <c r="G8" s="55">
        <v>1</v>
      </c>
      <c r="H8" s="55" t="s">
        <v>172</v>
      </c>
      <c r="I8" s="55" t="s">
        <v>173</v>
      </c>
      <c r="J8" s="55" t="s">
        <v>174</v>
      </c>
      <c r="K8" s="55" t="s">
        <v>175</v>
      </c>
      <c r="L8" s="55" t="s">
        <v>176</v>
      </c>
      <c r="M8" s="55" t="s">
        <v>177</v>
      </c>
      <c r="N8" s="55" t="s">
        <v>178</v>
      </c>
      <c r="O8" s="55" t="s">
        <v>179</v>
      </c>
      <c r="P8" s="55" t="s">
        <v>180</v>
      </c>
      <c r="Q8" s="56">
        <v>32</v>
      </c>
      <c r="R8" s="55" t="s">
        <v>181</v>
      </c>
      <c r="S8" s="55" t="s">
        <v>182</v>
      </c>
      <c r="T8" s="55" t="s">
        <v>183</v>
      </c>
      <c r="U8" s="56" t="s">
        <v>40</v>
      </c>
      <c r="V8" s="56">
        <v>34378</v>
      </c>
      <c r="W8" s="55" t="s">
        <v>184</v>
      </c>
      <c r="X8" s="55" t="s">
        <v>184</v>
      </c>
      <c r="Y8" s="57" t="s">
        <v>185</v>
      </c>
      <c r="Z8" s="56">
        <v>387</v>
      </c>
      <c r="AA8" s="56" t="s">
        <v>40</v>
      </c>
      <c r="AB8" s="56">
        <v>7</v>
      </c>
      <c r="AC8" s="56" t="s">
        <v>40</v>
      </c>
      <c r="AD8" s="56">
        <v>6</v>
      </c>
      <c r="AE8" s="56">
        <v>400</v>
      </c>
      <c r="AF8" s="56">
        <v>372</v>
      </c>
      <c r="AG8" s="56" t="s">
        <v>40</v>
      </c>
      <c r="AH8" s="56">
        <v>372</v>
      </c>
      <c r="AI8" s="58">
        <v>107.1</v>
      </c>
      <c r="AJ8" s="58">
        <v>107.5</v>
      </c>
      <c r="AK8" s="58">
        <v>102.9</v>
      </c>
      <c r="AL8" s="58">
        <v>96</v>
      </c>
      <c r="AM8" s="58">
        <v>96.3</v>
      </c>
      <c r="AN8" s="58">
        <v>103.9</v>
      </c>
      <c r="AO8" s="58">
        <v>106.6</v>
      </c>
      <c r="AP8" s="58">
        <v>103.5</v>
      </c>
      <c r="AQ8" s="58">
        <v>96.8</v>
      </c>
      <c r="AR8" s="58">
        <v>93.6</v>
      </c>
      <c r="AS8" s="58">
        <v>93.7</v>
      </c>
      <c r="AT8" s="58">
        <v>88.9</v>
      </c>
      <c r="AU8" s="58">
        <v>94</v>
      </c>
      <c r="AV8" s="58">
        <v>96.4</v>
      </c>
      <c r="AW8" s="58">
        <v>96.5</v>
      </c>
      <c r="AX8" s="58">
        <v>97.5</v>
      </c>
      <c r="AY8" s="58">
        <v>87.5</v>
      </c>
      <c r="AZ8" s="58">
        <v>89.4</v>
      </c>
      <c r="BA8" s="58">
        <v>88.9</v>
      </c>
      <c r="BB8" s="58">
        <v>89.2</v>
      </c>
      <c r="BC8" s="58">
        <v>87.5</v>
      </c>
      <c r="BD8" s="58">
        <v>85.2</v>
      </c>
      <c r="BE8" s="59">
        <v>86.6</v>
      </c>
      <c r="BF8" s="59">
        <v>91.2</v>
      </c>
      <c r="BG8" s="59">
        <v>93.6</v>
      </c>
      <c r="BH8" s="59">
        <v>94.2</v>
      </c>
      <c r="BI8" s="59">
        <v>94.9</v>
      </c>
      <c r="BJ8" s="59">
        <v>84.9</v>
      </c>
      <c r="BK8" s="59">
        <v>86.9</v>
      </c>
      <c r="BL8" s="59">
        <v>86.4</v>
      </c>
      <c r="BM8" s="59">
        <v>86.7</v>
      </c>
      <c r="BN8" s="59">
        <v>85</v>
      </c>
      <c r="BO8" s="59">
        <v>82.6</v>
      </c>
      <c r="BP8" s="58">
        <v>72.8</v>
      </c>
      <c r="BQ8" s="58">
        <v>76.599999999999994</v>
      </c>
      <c r="BR8" s="58">
        <v>80.2</v>
      </c>
      <c r="BS8" s="58">
        <v>84.9</v>
      </c>
      <c r="BT8" s="58">
        <v>84.1</v>
      </c>
      <c r="BU8" s="58">
        <v>68.400000000000006</v>
      </c>
      <c r="BV8" s="58">
        <v>68.2</v>
      </c>
      <c r="BW8" s="58">
        <v>68.400000000000006</v>
      </c>
      <c r="BX8" s="58">
        <v>70.900000000000006</v>
      </c>
      <c r="BY8" s="58">
        <v>73.5</v>
      </c>
      <c r="BZ8" s="58">
        <v>70.7</v>
      </c>
      <c r="CA8" s="59">
        <v>70200</v>
      </c>
      <c r="CB8" s="59">
        <v>72014</v>
      </c>
      <c r="CC8" s="59">
        <v>74270</v>
      </c>
      <c r="CD8" s="59">
        <v>75427</v>
      </c>
      <c r="CE8" s="59">
        <v>79606</v>
      </c>
      <c r="CF8" s="59">
        <v>63766</v>
      </c>
      <c r="CG8" s="59">
        <v>66386</v>
      </c>
      <c r="CH8" s="59">
        <v>69418</v>
      </c>
      <c r="CI8" s="59">
        <v>70803</v>
      </c>
      <c r="CJ8" s="59">
        <v>72068</v>
      </c>
      <c r="CK8" s="58">
        <v>63608</v>
      </c>
      <c r="CL8" s="59">
        <v>20333</v>
      </c>
      <c r="CM8" s="59">
        <v>22045</v>
      </c>
      <c r="CN8" s="59">
        <v>22057</v>
      </c>
      <c r="CO8" s="59">
        <v>22588</v>
      </c>
      <c r="CP8" s="59">
        <v>22408</v>
      </c>
      <c r="CQ8" s="59">
        <v>18423</v>
      </c>
      <c r="CR8" s="59">
        <v>19190</v>
      </c>
      <c r="CS8" s="59">
        <v>19216</v>
      </c>
      <c r="CT8" s="59">
        <v>20167</v>
      </c>
      <c r="CU8" s="59">
        <v>20434</v>
      </c>
      <c r="CV8" s="58">
        <v>18510</v>
      </c>
      <c r="CW8" s="59">
        <v>46.8</v>
      </c>
      <c r="CX8" s="59">
        <v>45.7</v>
      </c>
      <c r="CY8" s="59">
        <v>46</v>
      </c>
      <c r="CZ8" s="59">
        <v>48.5</v>
      </c>
      <c r="DA8" s="59">
        <v>47.7</v>
      </c>
      <c r="DB8" s="59">
        <v>56.7</v>
      </c>
      <c r="DC8" s="59">
        <v>54.2</v>
      </c>
      <c r="DD8" s="59">
        <v>53.9</v>
      </c>
      <c r="DE8" s="59">
        <v>54.1</v>
      </c>
      <c r="DF8" s="59">
        <v>56</v>
      </c>
      <c r="DG8" s="59">
        <v>57.7</v>
      </c>
      <c r="DH8" s="59">
        <v>19.7</v>
      </c>
      <c r="DI8" s="59">
        <v>22.3</v>
      </c>
      <c r="DJ8" s="59">
        <v>23.8</v>
      </c>
      <c r="DK8" s="59">
        <v>26.6</v>
      </c>
      <c r="DL8" s="59">
        <v>26.7</v>
      </c>
      <c r="DM8" s="59">
        <v>26.2</v>
      </c>
      <c r="DN8" s="59">
        <v>26.3</v>
      </c>
      <c r="DO8" s="59">
        <v>26.3</v>
      </c>
      <c r="DP8" s="59">
        <v>28</v>
      </c>
      <c r="DQ8" s="59">
        <v>28.3</v>
      </c>
      <c r="DR8" s="59">
        <v>26.7</v>
      </c>
      <c r="DS8" s="59">
        <v>6.9</v>
      </c>
      <c r="DT8" s="59">
        <v>0</v>
      </c>
      <c r="DU8" s="59">
        <v>0</v>
      </c>
      <c r="DV8" s="59">
        <v>0</v>
      </c>
      <c r="DW8" s="59">
        <v>0</v>
      </c>
      <c r="DX8" s="59">
        <v>40.799999999999997</v>
      </c>
      <c r="DY8" s="59">
        <v>40.4</v>
      </c>
      <c r="DZ8" s="59">
        <v>33.799999999999997</v>
      </c>
      <c r="EA8" s="59">
        <v>29.9</v>
      </c>
      <c r="EB8" s="59">
        <v>30.4</v>
      </c>
      <c r="EC8" s="59">
        <v>54.3</v>
      </c>
      <c r="ED8" s="58">
        <v>41.6</v>
      </c>
      <c r="EE8" s="58">
        <v>45</v>
      </c>
      <c r="EF8" s="58">
        <v>47.4</v>
      </c>
      <c r="EG8" s="58">
        <v>50</v>
      </c>
      <c r="EH8" s="58">
        <v>52.9</v>
      </c>
      <c r="EI8" s="58">
        <v>56.8</v>
      </c>
      <c r="EJ8" s="58">
        <v>58.5</v>
      </c>
      <c r="EK8" s="58">
        <v>57.4</v>
      </c>
      <c r="EL8" s="58">
        <v>57.3</v>
      </c>
      <c r="EM8" s="58">
        <v>57.9</v>
      </c>
      <c r="EN8" s="58">
        <v>58</v>
      </c>
      <c r="EO8" s="58">
        <v>81.599999999999994</v>
      </c>
      <c r="EP8" s="58">
        <v>80.7</v>
      </c>
      <c r="EQ8" s="58">
        <v>78.8</v>
      </c>
      <c r="ER8" s="58">
        <v>78</v>
      </c>
      <c r="ES8" s="58">
        <v>79.5</v>
      </c>
      <c r="ET8" s="58">
        <v>69.8</v>
      </c>
      <c r="EU8" s="58">
        <v>69.7</v>
      </c>
      <c r="EV8" s="58">
        <v>68.8</v>
      </c>
      <c r="EW8" s="58">
        <v>68.599999999999994</v>
      </c>
      <c r="EX8" s="58">
        <v>69.5</v>
      </c>
      <c r="EY8" s="58">
        <v>70.8</v>
      </c>
      <c r="EZ8" s="59">
        <v>43008058</v>
      </c>
      <c r="FA8" s="59">
        <v>44342275</v>
      </c>
      <c r="FB8" s="59">
        <v>44759988</v>
      </c>
      <c r="FC8" s="59">
        <v>44807548</v>
      </c>
      <c r="FD8" s="59">
        <v>44477983</v>
      </c>
      <c r="FE8" s="59">
        <v>49637382</v>
      </c>
      <c r="FF8" s="59">
        <v>50098024</v>
      </c>
      <c r="FG8" s="59">
        <v>50586262</v>
      </c>
      <c r="FH8" s="59">
        <v>51878916</v>
      </c>
      <c r="FI8" s="59">
        <v>54395530</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P0179353</cp:lastModifiedBy>
  <cp:lastPrinted>2026-01-28T01:43:01Z</cp:lastPrinted>
  <dcterms:created xsi:type="dcterms:W3CDTF">2025-12-15T04:59:55Z</dcterms:created>
  <dcterms:modified xsi:type="dcterms:W3CDTF">2026-01-30T00:38:50Z</dcterms:modified>
  <cp:category/>
</cp:coreProperties>
</file>