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5040" yWindow="4110" windowWidth="20910" windowHeight="11835"/>
  </bookViews>
  <sheets>
    <sheet name="提案見積額（概要）" sheetId="6" r:id="rId1"/>
    <sheet name="提案見積額（費用詳細）" sheetId="7"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__ido2">[0]!___ido2</definedName>
    <definedName name="___IDO3">[0]!___IDO3</definedName>
    <definedName name="__ido2">[0]!__ido2</definedName>
    <definedName name="__IDO3">[0]!__IDO3</definedName>
    <definedName name="__PP1">[1]画面一覧!$E$14:$L$14,[1]画面一覧!$D$15:$L$15,[1]画面一覧!$E$18:$L$18,[1]画面一覧!$E$19:$L$19,[1]画面一覧!$E$20:$L$20,[1]画面一覧!$E$21:$L$21,[1]画面一覧!$E$33:$L$33,[1]画面一覧!$D$35:$L$35,[1]画面一覧!$E$38:$L$38,[1]画面一覧!$E$39:$L$39,[1]画面一覧!$E$40:$L$40,[1]画面一覧!$E$41:$L$41</definedName>
    <definedName name="__PP2">[1]画面一覧!$T$14:$AA$14,[1]画面一覧!$S$16:$AA$16,[1]画面一覧!$T$19:$AA$19,[1]画面一覧!$T$20:$AA$20,[1]画面一覧!$T$21:$AA$21,[1]画面一覧!$T$22:$AA$22,[1]画面一覧!$T$23:$AA$23,[1]画面一覧!$T$24:$AA$24,[1]画面一覧!$T$33:$AA$33,[1]画面一覧!$T$36:$AA$36,[1]画面一覧!$T$37:$AA$37,[1]画面一覧!$T$38:$AA$38,[1]画面一覧!$T$39:$AA$39</definedName>
    <definedName name="__PP3">[1]画面一覧!$AJ$14:$AQ$14,[1]画面一覧!$AJ$17:$AQ$17,[1]画面一覧!$AJ$25:$AQ$25,[1]画面一覧!$AJ$26:$AQ$26,[1]画面一覧!$AJ$27:$AQ$27,[1]画面一覧!$AJ$28:$AQ$28,[1]画面一覧!$AJ$38:$AQ$38,[1]画面一覧!$AJ$41:$AQ$41,[1]画面一覧!$AJ$42:$AQ$42,[1]画面一覧!$AJ$43:$AQ$43,[1]画面一覧!$AJ$44:$AQ$44</definedName>
    <definedName name="__PP4">[1]画面一覧!$AZ$12:$BK$12,[1]画面一覧!$AZ$13:$BK$13,[1]画面一覧!$AZ$14:$BK$14,[1]画面一覧!$AZ$15:$BK$15</definedName>
    <definedName name="__sl1">#REF!</definedName>
    <definedName name="__sl2">#REF!</definedName>
    <definedName name="__sl3">#REF!</definedName>
    <definedName name="__sl4">#REF!</definedName>
    <definedName name="_1検収推定明細">#REF!</definedName>
    <definedName name="_2仕様要件書__1_1_1">[0]!_2仕様要件書__1_1_1</definedName>
    <definedName name="_3仕様要件書__1_1_1">[0]!_3仕様要件書__1_1_1</definedName>
    <definedName name="_4仕様要件書__1_1_1">[0]!_4仕様要件書__1_1_1</definedName>
    <definedName name="_5仕様要件書__1_1_1">[0]!_5仕様要件書__1_1_1</definedName>
    <definedName name="_6仕様要件書__1_1_1">_6仕様要件書__1_1_1</definedName>
    <definedName name="_ido2">[0]!_ido2</definedName>
    <definedName name="_IDO3">[0]!_IDO3</definedName>
    <definedName name="_PP1">[1]画面一覧!$E$14:$L$14,[1]画面一覧!$D$15:$L$15,[1]画面一覧!$E$18:$L$18,[1]画面一覧!$E$19:$L$19,[1]画面一覧!$E$20:$L$20,[1]画面一覧!$E$21:$L$21,[1]画面一覧!$E$33:$L$33,[1]画面一覧!$D$35:$L$35,[1]画面一覧!$E$38:$L$38,[1]画面一覧!$E$39:$L$39,[1]画面一覧!$E$40:$L$40,[1]画面一覧!$E$41:$L$41</definedName>
    <definedName name="_PP2">[1]画面一覧!$T$14:$AA$14,[1]画面一覧!$S$16:$AA$16,[1]画面一覧!$T$19:$AA$19,[1]画面一覧!$T$20:$AA$20,[1]画面一覧!$T$21:$AA$21,[1]画面一覧!$T$22:$AA$22,[1]画面一覧!$T$23:$AA$23,[1]画面一覧!$T$24:$AA$24,[1]画面一覧!$T$33:$AA$33,[1]画面一覧!$T$36:$AA$36,[1]画面一覧!$T$37:$AA$37,[1]画面一覧!$T$38:$AA$38,[1]画面一覧!$T$39:$AA$39</definedName>
    <definedName name="_PP3">[1]画面一覧!$AJ$14:$AQ$14,[1]画面一覧!$AJ$17:$AQ$17,[1]画面一覧!$AJ$25:$AQ$25,[1]画面一覧!$AJ$26:$AQ$26,[1]画面一覧!$AJ$27:$AQ$27,[1]画面一覧!$AJ$28:$AQ$28,[1]画面一覧!$AJ$38:$AQ$38,[1]画面一覧!$AJ$41:$AQ$41,[1]画面一覧!$AJ$42:$AQ$42,[1]画面一覧!$AJ$43:$AQ$43,[1]画面一覧!$AJ$44:$AQ$44</definedName>
    <definedName name="_PP4">[1]画面一覧!$AZ$12:$BK$12,[1]画面一覧!$AZ$13:$BK$13,[1]画面一覧!$AZ$14:$BK$14,[1]画面一覧!$AZ$15:$BK$15</definedName>
    <definedName name="_sl1">#REF!</definedName>
    <definedName name="_sl2">#REF!</definedName>
    <definedName name="_sl3">#REF!</definedName>
    <definedName name="_sl4">#REF!</definedName>
    <definedName name="①">[2]コード!$B$2:$B$3</definedName>
    <definedName name="②">[2]コード!$D$2:$D$3</definedName>
    <definedName name="③">[2]コード!$F$2:$F$4</definedName>
    <definedName name="a">#REF!</definedName>
    <definedName name="AA">[0]!AA</definedName>
    <definedName name="AA_1">AA_1</definedName>
    <definedName name="ＡＡＡ">#REF!</definedName>
    <definedName name="aaaa" hidden="1">{"'100DPro'!$A$1:$H$149"}</definedName>
    <definedName name="aaaaa" hidden="1">{"'100DPro'!$A$1:$H$149"}</definedName>
    <definedName name="Access_Button" hidden="1">"価格H_hard_諸元___2__List"</definedName>
    <definedName name="AccessDatabase" hidden="1">"C:\MTAKAHAS\価格H.mdb"</definedName>
    <definedName name="AddPage" localSheetId="0">[3]!AddPage</definedName>
    <definedName name="AddPage">[3]!AddPage</definedName>
    <definedName name="ＡＰ工数">#REF!</definedName>
    <definedName name="ayaka">#REF!</definedName>
    <definedName name="BB">[0]!BB</definedName>
    <definedName name="BB_1">BB_1</definedName>
    <definedName name="ｂｂｂ">[0]!ｂｂｂ</definedName>
    <definedName name="bbbb">[0]!bbbb</definedName>
    <definedName name="bbbbb">[0]!bbbbb</definedName>
    <definedName name="ｃｃ" hidden="1">{"'100DPro'!$A$1:$H$149"}</definedName>
    <definedName name="cccc">[0]!cccc</definedName>
    <definedName name="ccccc">[0]!ccccc</definedName>
    <definedName name="CODE指定">#REF!</definedName>
    <definedName name="ＣＰＵセットＡ">#REF!</definedName>
    <definedName name="ＣＰＵセットＢ">#REF!</definedName>
    <definedName name="ＣＰＵセットC">#REF!</definedName>
    <definedName name="ＣＰＵ数">#REF!</definedName>
    <definedName name="DATA">#REF!</definedName>
    <definedName name="ＤＩＳＫサイズ">[4]条件設定!$K$6</definedName>
    <definedName name="ＤＩＳＫセットＡ">#REF!</definedName>
    <definedName name="ＤＩＳＫセットＢ">#REF!</definedName>
    <definedName name="ＤＩＳＫセットＣ">#REF!</definedName>
    <definedName name="ＤＩＳＫセットＳ">#REF!</definedName>
    <definedName name="ＤＩＳＫタイプ">#REF!</definedName>
    <definedName name="ＤＩＳＫ容量">#REF!</definedName>
    <definedName name="Dollar">#REF!</definedName>
    <definedName name="EIA">#REF!</definedName>
    <definedName name="ERRM1">[5]予算明細!#REF!</definedName>
    <definedName name="ERRM2">[5]予算明細!#REF!</definedName>
    <definedName name="Excel_BuiltIn_Print_Area">#REF!</definedName>
    <definedName name="Excel_BuiltIn_Print_Area_1_1">#REF!</definedName>
    <definedName name="Excel_BuiltIn_Print_Area_2_1">#REF!</definedName>
    <definedName name="Excel_BuiltIn_Recorder">#REF!</definedName>
    <definedName name="ＧＢＩＴ">#REF!</definedName>
    <definedName name="GP">#REF!+1</definedName>
    <definedName name="hanni">#REF!</definedName>
    <definedName name="HTML_CodePage" hidden="1">932</definedName>
    <definedName name="HTML_Control" hidden="1">{"'100DPro'!$A$1:$H$149"}</definedName>
    <definedName name="HTML_Description" hidden="1">""</definedName>
    <definedName name="HTML_Email" hidden="1">""</definedName>
    <definedName name="HTML_Header" hidden="1">""</definedName>
    <definedName name="HTML_LastUpdate" hidden="1">"97/10/01"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"H:\common\58PRICE\H9-10\HTML\100DPro.htm"</definedName>
    <definedName name="HTML_Title" hidden="1">"100DPro"</definedName>
    <definedName name="HTML1_1" hidden="1">"[PRIXV352.XLS]ISM352!$D$45:$H$337"</definedName>
    <definedName name="HTML1_10" hidden="1">""</definedName>
    <definedName name="HTML1_11" hidden="1">1</definedName>
    <definedName name="HTML1_12" hidden="1">"C:\MSOFFICE\EXCEL\MyHTML.htm"</definedName>
    <definedName name="HTML1_2" hidden="1">1</definedName>
    <definedName name="HTML1_3" hidden="1">"PRIXV352"</definedName>
    <definedName name="HTML1_4" hidden="1">"ISM352"</definedName>
    <definedName name="HTML1_5" hidden="1">""</definedName>
    <definedName name="HTML1_6" hidden="1">-4146</definedName>
    <definedName name="HTML1_7" hidden="1">-4146</definedName>
    <definedName name="HTML1_8" hidden="1">"30/01/1996"</definedName>
    <definedName name="HTML1_9" hidden="1">"MARGERIDE"</definedName>
    <definedName name="HTML2_1" hidden="1">"[PRIXV352.XLS]ISM352!$D$110:$J$113"</definedName>
    <definedName name="HTML2_10" hidden="1">""</definedName>
    <definedName name="HTML2_11" hidden="1">1</definedName>
    <definedName name="HTML2_12" hidden="1">"C:\MSOFFICE\EXCEL\MyHTML1.htm"</definedName>
    <definedName name="HTML2_2" hidden="1">1</definedName>
    <definedName name="HTML2_3" hidden="1">"PRIXV352"</definedName>
    <definedName name="HTML2_4" hidden="1">"ISM352"</definedName>
    <definedName name="HTML2_5" hidden="1">""</definedName>
    <definedName name="HTML2_6" hidden="1">-4146</definedName>
    <definedName name="HTML2_7" hidden="1">-4146</definedName>
    <definedName name="HTML2_8" hidden="1">"30/01/1996"</definedName>
    <definedName name="HTML2_9" hidden="1">"MARGERIDE"</definedName>
    <definedName name="HTML3_1" hidden="1">"[PRIXV352.XLS]ISM352!$C$45:$H$81"</definedName>
    <definedName name="HTML3_11" hidden="1">1</definedName>
    <definedName name="HTML3_12" hidden="1">"C:\ALAIN\WEB\MYHTML.HTM"</definedName>
    <definedName name="HTML3_2" hidden="1">1</definedName>
    <definedName name="HTML3_3" hidden="1">"PRIXV352"</definedName>
    <definedName name="HTML3_4" hidden="1">"ISM352"</definedName>
    <definedName name="HTML3_6" hidden="1">-4146</definedName>
    <definedName name="HTML3_7" hidden="1">-4146</definedName>
    <definedName name="HTML3_8" hidden="1">"31/01/1996"</definedName>
    <definedName name="HTML3_9" hidden="1">"MARGERIDE"</definedName>
    <definedName name="HTML4_1" hidden="1">"[PRIXV352.XLS]ISM352!$E$102"</definedName>
    <definedName name="HTML4_11" hidden="1">1</definedName>
    <definedName name="HTML4_12" hidden="1">"C:\ALAIN\ISM\PRICE\TRANS.HTM"</definedName>
    <definedName name="HTML4_2" hidden="1">1</definedName>
    <definedName name="HTML4_3" hidden="1">"TransMaster Pricing"</definedName>
    <definedName name="HTML4_4" hidden="1">"TransMaster Pricing &amp; Ordering Information"</definedName>
    <definedName name="HTML4_5" hidden="1">"TransMaster"</definedName>
    <definedName name="HTML4_6" hidden="1">1</definedName>
    <definedName name="HTML4_7" hidden="1">-4146</definedName>
    <definedName name="HTML4_8" hidden="1">35218</definedName>
    <definedName name="HTML4_9" hidden="1">"MARGERIDE"</definedName>
    <definedName name="HTML5_1" hidden="1">"[PRIXV352.XLS]ISM352!$D$95:$F$113"</definedName>
    <definedName name="HTML5_11" hidden="1">1</definedName>
    <definedName name="HTML5_12" hidden="1">"C:\ALAIN\ISM\PRICE\trans.htm"</definedName>
    <definedName name="HTML5_2" hidden="1">1</definedName>
    <definedName name="HTML5_3" hidden="1">"TransMaster"</definedName>
    <definedName name="HTML5_4" hidden="1">"TransMaster Pricing &amp; Ordering Information"</definedName>
    <definedName name="HTML5_5" hidden="1">"With the SNMP agent integrator you could manage your network using generic applications such as Monitor, Alarm, Performance, Statistics and Trouble Tickets depending on your needs.
Application from Bay Network or 3COM are also available."</definedName>
    <definedName name="HTML5_6" hidden="1">1</definedName>
    <definedName name="HTML5_7" hidden="1">-4146</definedName>
    <definedName name="HTML5_8" hidden="1">35218</definedName>
    <definedName name="HTML5_9" hidden="1">"MARGERIDE"</definedName>
    <definedName name="HTML6_1" hidden="1">"[PRIXV352.XLS]ISM352!$D$117:$F$120"</definedName>
    <definedName name="HTML6_11" hidden="1">1</definedName>
    <definedName name="HTML6_12" hidden="1">"C:\ALAIN\ISM\PRICE\TMN.htm"</definedName>
    <definedName name="HTML6_2" hidden="1">1</definedName>
    <definedName name="HTML6_3" hidden="1">"PRIXV352"</definedName>
    <definedName name="HTML6_4" hidden="1">"TMN Master Pricing &amp; Ordering Information"</definedName>
    <definedName name="HTML6_5" hidden="1">"TMN Master is composed of ISM/OpenMaster core software including all the generic applications, plus all the Agent integrator and in particular CMIP, plus toolkits and ISM Pilot.
"</definedName>
    <definedName name="HTML6_6" hidden="1">1</definedName>
    <definedName name="HTML6_7" hidden="1">-4146</definedName>
    <definedName name="HTML6_8" hidden="1">35218</definedName>
    <definedName name="HTML6_9" hidden="1">"MARGERIDE"</definedName>
    <definedName name="HTML7_1" hidden="1">"[PRIXV352.XLS]ISM352!$D$123:$F$127"</definedName>
    <definedName name="HTML7_11" hidden="1">1</definedName>
    <definedName name="HTML7_12" hidden="1">"C:\ALAIN\ISM\price\wkg.htm"</definedName>
    <definedName name="HTML7_2" hidden="1">1</definedName>
    <definedName name="HTML7_4" hidden="1">"PC-Workgroup Master"</definedName>
    <definedName name="HTML7_6" hidden="1">1</definedName>
    <definedName name="HTML7_7" hidden="1">-4146</definedName>
    <definedName name="HTML7_8" hidden="1">35218</definedName>
    <definedName name="HTML7_9" hidden="1">"MARGERIDE"</definedName>
    <definedName name="HTML8_1" hidden="1">"[PRIXV352.XLS]ISM352!$D$292:$F$332"</definedName>
    <definedName name="HTML8_11" hidden="1">1</definedName>
    <definedName name="HTML8_12" hidden="1">"C:\ALAIN\ISM\PRICE\Tk.htm"</definedName>
    <definedName name="HTML8_2" hidden="1">1</definedName>
    <definedName name="HTML8_4" hidden="1">"ISM/OpenMaster Toolkits"</definedName>
    <definedName name="HTML8_6" hidden="1">1</definedName>
    <definedName name="HTML8_7" hidden="1">-4146</definedName>
    <definedName name="HTML8_8" hidden="1">35218</definedName>
    <definedName name="HTML8_9" hidden="1">"MARGERIDE"</definedName>
    <definedName name="HTMLCount" hidden="1">8</definedName>
    <definedName name="HW一時">#REF!</definedName>
    <definedName name="HW保守">#REF!</definedName>
    <definedName name="IC一時">'[6]１．ICカード,RW'!#REF!</definedName>
    <definedName name="IC仕切">'[6]１．ICカード,RW'!#REF!</definedName>
    <definedName name="IC保守">'[6]１．ICカード,RW'!#REF!</definedName>
    <definedName name="ido">#REF!</definedName>
    <definedName name="ido2_1">ido2_1</definedName>
    <definedName name="ido2_2">ido2_2</definedName>
    <definedName name="ＩＦ数">#REF!</definedName>
    <definedName name="ＩＦ台数">#REF!</definedName>
    <definedName name="ISEあいメール機器一覧">#REF!</definedName>
    <definedName name="ISE全CL">#REF!</definedName>
    <definedName name="ISE全SV">#REF!</definedName>
    <definedName name="ＪＥＣＣ等償却率">#REF!</definedName>
    <definedName name="kijun">#REF!</definedName>
    <definedName name="KISI_CLI">#REF!</definedName>
    <definedName name="lblninsyo">#REF!</definedName>
    <definedName name="Macro4">#REF!</definedName>
    <definedName name="Maint">#REF!</definedName>
    <definedName name="Maintff">#REF!</definedName>
    <definedName name="midashi">#REF!</definedName>
    <definedName name="MODORU" localSheetId="0">[7]!MODORU</definedName>
    <definedName name="MODORU">[7]!MODORU</definedName>
    <definedName name="moto_kijun">#REF!</definedName>
    <definedName name="NES委託率">#REF!</definedName>
    <definedName name="NowDate" localSheetId="0">[3]!NowDate</definedName>
    <definedName name="NowDate">[3]!NowDate</definedName>
    <definedName name="NW工事">#REF!</definedName>
    <definedName name="Nｺｰﾄﾞ">#REF!</definedName>
    <definedName name="pc_and_Printer">#REF!</definedName>
    <definedName name="pc_and_printer_supports">#REF!</definedName>
    <definedName name="pc_and_printer_supports02">#REF!</definedName>
    <definedName name="pc_and_printer_supports03">#REF!</definedName>
    <definedName name="PC_and_ptinter出し値">#REF!</definedName>
    <definedName name="PC_and_ptinter出し値02">#REF!</definedName>
    <definedName name="PC_and_ptinter出し値03">#REF!</definedName>
    <definedName name="PKG一時">#REF!</definedName>
    <definedName name="PKG付替">#REF!</definedName>
    <definedName name="PKG保守">#REF!</definedName>
    <definedName name="Pos_SQL_Make">[0]!Pos_SQL_Make</definedName>
    <definedName name="Pos_SQL_Make_1">Pos_SQL_Make_1</definedName>
    <definedName name="Pos_SQL_Make_2">Pos_SQL_Make_2</definedName>
    <definedName name="_xlnm.Print_Area" localSheetId="0">'提案見積額（概要）'!$A$1:$O$27</definedName>
    <definedName name="_xlnm.Print_Area" localSheetId="1">'提案見積額（費用詳細）'!$A$1:$O$145</definedName>
    <definedName name="_xlnm.Print_Area">#REF!</definedName>
    <definedName name="_xlnm.Print_Titles" localSheetId="1">'提案見積額（費用詳細）'!$B:$I,'提案見積額（費用詳細）'!$3:$4</definedName>
    <definedName name="Rank">[8]Variables!$A$6:$C$11</definedName>
    <definedName name="_xlnm.Recorder">#REF!</definedName>
    <definedName name="SBUCD規制">[9]ｺｰﾄﾞ表!$H$5:$H$29</definedName>
    <definedName name="SBU区分">#REF!</definedName>
    <definedName name="SGAe">#REF!</definedName>
    <definedName name="SGAf">#REF!</definedName>
    <definedName name="SGAn">#REF!</definedName>
    <definedName name="SGAo">#REF!</definedName>
    <definedName name="sheet_kijun">#REF!</definedName>
    <definedName name="SheetPrint" localSheetId="0">[3]!SheetPrint</definedName>
    <definedName name="SheetPrint">[3]!SheetPrint</definedName>
    <definedName name="SI一時">#REF!</definedName>
    <definedName name="SI原価率">#REF!</definedName>
    <definedName name="SI仕切">#REF!</definedName>
    <definedName name="SI保守">#REF!</definedName>
    <definedName name="slistOS">OFFSET('[10]slist OS'!$A$1,0,0,COUNTA('[10]slist OS'!$A$1:$A$65536),1)</definedName>
    <definedName name="slistPKG">OFFSET('[10]slist PKG'!$A$1,0,0,COUNTA('[10]slist PKG'!$A$1:$A$65536),1)</definedName>
    <definedName name="slist影響度">OFFSET([10]slist影響度!$A$1,0,0,COUNTA([10]slist影響度!$A$1:$A$65536),1)</definedName>
    <definedName name="slist原因区分">OFFSET([10]slist原因区分!$A$1,0,0,COUNTA([10]slist原因区分!$A$1:$A$65536),1)</definedName>
    <definedName name="slist原因区分１">#REF!</definedName>
    <definedName name="slist原因区分２">#REF!</definedName>
    <definedName name="slist障害時間">OFFSET([10]slist障害時間!$A$1,0,0,COUNTA([10]slist障害時間!$A$1:$A$65536),1)</definedName>
    <definedName name="slist責任区分">OFFSET([10]slit責任区分!$A$1,0,0,COUNTA([10]slit責任区分!$A$1:$A$65536),1)</definedName>
    <definedName name="slist部門">OFFSET([10]slist部門!$A$1,0,0,COUNTA([10]slist部門!$A$1:$A$65536),1)</definedName>
    <definedName name="STNMTBL">#REF!</definedName>
    <definedName name="TauxDollar">#REF!</definedName>
    <definedName name="TEST">#REF!</definedName>
    <definedName name="toto">#REF!</definedName>
    <definedName name="town">[11]算出根拠!$D$21:$I$27</definedName>
    <definedName name="tt">#REF!</definedName>
    <definedName name="Uplift">#REF!</definedName>
    <definedName name="UPS">#REF!</definedName>
    <definedName name="VA">#REF!</definedName>
    <definedName name="wrn.RBOD." hidden="1">{"RBOD1",#N/A,FALSE,"保険課ＯＡシステム生産管理表";"RBOD2",#N/A,FALSE,"保険課ＯＡシステム生産管理表";"RBOD3",#N/A,FALSE,"保険課ＯＡシステム生産管理表"}</definedName>
    <definedName name="zone_impression">#REF!</definedName>
    <definedName name="ああ">[0]!ああ</definedName>
    <definedName name="ああ_1">ああ_1</definedName>
    <definedName name="あああ">[12]JigyoKa!$A$1:$B$9</definedName>
    <definedName name="あああああ">[12]JigyoKubun!$A$1:$J$30</definedName>
    <definedName name="あああああああ">[12]JigyoShutai!$A$1:$D$9</definedName>
    <definedName name="い">#REF!</definedName>
    <definedName name="いいいいい">[13]概算見積!$A$1:$J$91</definedName>
    <definedName name="ううううう">[13]概算見積!$A$1:$J$91</definedName>
    <definedName name="ええ">[12]KotanKubun!$A$1:$E$9</definedName>
    <definedName name="えええええ">[12]Keiyakusho!$A$1:$H$38</definedName>
    <definedName name="えええええええ">[12]RosenMeisho!$A$1:$F$1408</definedName>
    <definedName name="ええええええええ">[12]SichoSon!$A$1:$C$51</definedName>
    <definedName name="えええええええええ">[12]SikinKubun!$A$1:$C$15</definedName>
    <definedName name="オプション12_Click">[0]!オプション12_Click</definedName>
    <definedName name="オプション12_Click_1">オプション12_Click_1</definedName>
    <definedName name="オラクルユーザ数">[4]条件設定!$K$9</definedName>
    <definedName name="オンライン">'[14]生保オンライン '!#REF!</definedName>
    <definedName name="オンライン規模">'[14]生保オンライン '!#REF!</definedName>
    <definedName name="オンライン元規模">'[14]生保オンライン '!#REF!</definedName>
    <definedName name="オン改造規模">#REF!</definedName>
    <definedName name="オン規模">#REF!</definedName>
    <definedName name="オン元規模">#REF!</definedName>
    <definedName name="かかかか">[12]KaitoriKubun!$A$1:$B$15</definedName>
    <definedName name="ｷｬﾋﾞﾈｯﾄ">#REF!</definedName>
    <definedName name="さあああ">[12]Jimusho!$A$1:$L$37</definedName>
    <definedName name="サーバ">#REF!</definedName>
    <definedName name="サーバタイプ">#REF!</definedName>
    <definedName name="サブシステム">OFFSET([15]Para!$A$2,0,0,COUNTA([15]Para!$A$1:$A$65536)-1,1)</definedName>
    <definedName name="サブチーム">[16]リスト!#REF!</definedName>
    <definedName name="システム名">#REF!</definedName>
    <definedName name="そーてっく">#REF!</definedName>
    <definedName name="だあ">[12]Yosan!$A$1:$C$28</definedName>
    <definedName name="ﾀｲﾄﾙ行">#REF!</definedName>
    <definedName name="タイムレコーダー">#REF!</definedName>
    <definedName name="ﾀﾀ">[0]!ﾀﾀ</definedName>
    <definedName name="ﾀﾀ_1">ﾀﾀ_1</definedName>
    <definedName name="ディスク">#REF!</definedName>
    <definedName name="テスト系">#REF!</definedName>
    <definedName name="バックアップ">#REF!</definedName>
    <definedName name="バッチ改造規模">#REF!</definedName>
    <definedName name="バッチ規模">#REF!</definedName>
    <definedName name="バッチ元規模">#REF!</definedName>
    <definedName name="ピボットエリア">#REF!</definedName>
    <definedName name="ぶっけｎ">[12]Bukken!$A$1:$C$37</definedName>
    <definedName name="ﾌﾟﾗｯﾄﾎｰﾑ完了">[17]完了分!#REF!</definedName>
    <definedName name="ﾌﾟﾗｯﾄﾎｰﾑ全体">[17]全体状況!#REF!</definedName>
    <definedName name="ﾌﾟﾗｯﾄﾎｰﾑ未回答">#REF!</definedName>
    <definedName name="プリンタ台数">#REF!</definedName>
    <definedName name="プロジェクト外組織">[16]リスト!#REF!</definedName>
    <definedName name="マニュアル">#REF!</definedName>
    <definedName name="メニュｰ2" localSheetId="0">[18]!メニュー</definedName>
    <definedName name="メニュｰ2">[18]!メニュー</definedName>
    <definedName name="メモリ量">#REF!</definedName>
    <definedName name="リスト１">#REF!</definedName>
    <definedName name="扱い別">#REF!</definedName>
    <definedName name="委託">[12]ItakuKubun!$A$1:$B$5</definedName>
    <definedName name="印">#REF!</definedName>
    <definedName name="印刷" localSheetId="0">[19]!印刷</definedName>
    <definedName name="印刷">[19]!印刷</definedName>
    <definedName name="印刷範囲001">[20]概算見積!$A$1:$J$91</definedName>
    <definedName name="印刷範囲002">[21]概算見積!$A$1:$J$91</definedName>
    <definedName name="印刷範囲010">[13]概算見積!$A$1:$J$91</definedName>
    <definedName name="印刷範囲011">[13]概算見積!$A$1:$J$91</definedName>
    <definedName name="印刷範囲013">[21]概算見積!$A$1:$J$91</definedName>
    <definedName name="印刷範囲020">[13]概算見積!$A$1:$J$91</definedName>
    <definedName name="印刷範囲100">[13]概算見積!$A$1:$J$91</definedName>
    <definedName name="印刷範囲120">#REF!</definedName>
    <definedName name="印刷範囲122">#REF!</definedName>
    <definedName name="印刷範囲200">#REF!</definedName>
    <definedName name="印刷範囲300">#REF!</definedName>
    <definedName name="印刷範囲400">#REF!</definedName>
    <definedName name="印刷範囲Ａ">#REF!</definedName>
    <definedName name="印刷範囲スケ">#REF!</definedName>
    <definedName name="運用一時">#REF!</definedName>
    <definedName name="運用保守">#REF!</definedName>
    <definedName name="営業手数料２">#REF!</definedName>
    <definedName name="価格H_hard_諸元___2__List">#REF!</definedName>
    <definedName name="過去引当準備金取崩">#REF!</definedName>
    <definedName name="過去準備金引当率">#REF!</definedName>
    <definedName name="会社名">#REF!</definedName>
    <definedName name="海外">#REF!</definedName>
    <definedName name="外字変換">[22]jyumin!$C$3,[22]jyumin!$C$5,[22]jyumin!$C$6,[22]jyumin!$C$8,[22]jyumin!$C$13,[22]jyumin!$C$15,[22]jyumin!$C$18,[22]jyumin!$C$11,[22]jyumin!$C$21,[22]jyumin!$C$23,[22]jyumin!$C$25,[22]jyumin!$C$28,[22]jyumin!$C$31,[22]jyumin!$C$33,[22]jyumin!$C$35,[22]jyumin!$C$38,[22]jyumin!$C$41,[22]jyumin!$C$43</definedName>
    <definedName name="外来患者">#REF!</definedName>
    <definedName name="各種乗率">#REF!</definedName>
    <definedName name="管理者完了">#REF!</definedName>
    <definedName name="企通抜けクエリー1">#REF!</definedName>
    <definedName name="機器構成">[0]!機器構成</definedName>
    <definedName name="機器構成_1">機器構成_1</definedName>
    <definedName name="機種">#REF!</definedName>
    <definedName name="機種選択に戻る" localSheetId="0">[19]!機種選択に戻る</definedName>
    <definedName name="機種選択に戻る">[19]!機種選択に戻る</definedName>
    <definedName name="規格">#REF!</definedName>
    <definedName name="記号">#REF!</definedName>
    <definedName name="給付もと規模生保">[23]給付!$E$4</definedName>
    <definedName name="給付改造規模">[24]給付!$F$4</definedName>
    <definedName name="給付改造規模生保">[23]給付!$F$4</definedName>
    <definedName name="給付規模">[24]給付!$G$4</definedName>
    <definedName name="給付規模生保">[23]給付!$G$4</definedName>
    <definedName name="給付元規模">[24]給付!$E$4</definedName>
    <definedName name="給付本数">[24]給付!$F$5</definedName>
    <definedName name="給付本数生保">[23]給付!$F$5</definedName>
    <definedName name="拠点分類①">#REF!</definedName>
    <definedName name="拠点分類②">#REF!</definedName>
    <definedName name="拠点分類③">#REF!</definedName>
    <definedName name="拠点分類④">#REF!</definedName>
    <definedName name="共通費">[25]各種乗率!$C$11</definedName>
    <definedName name="共通費配賦率">#REF!</definedName>
    <definedName name="業務名">#REF!</definedName>
    <definedName name="金利賦課率">#REF!</definedName>
    <definedName name="検疫HW一時">#REF!</definedName>
    <definedName name="検疫HW保守">#REF!</definedName>
    <definedName name="検疫SI一時">#REF!</definedName>
    <definedName name="検索" localSheetId="0">[18]!検索</definedName>
    <definedName name="検索">[18]!検索</definedName>
    <definedName name="現準備金引当率">#REF!</definedName>
    <definedName name="荒屋">#REF!</definedName>
    <definedName name="購入推定明細">#REF!</definedName>
    <definedName name="再検索" localSheetId="0">[18]!再検索</definedName>
    <definedName name="再検索">[18]!再検索</definedName>
    <definedName name="残件数">#REF!</definedName>
    <definedName name="残存率">[25]working!#REF!</definedName>
    <definedName name="残存率①">#REF!</definedName>
    <definedName name="残存率②">#REF!</definedName>
    <definedName name="残存率③">#REF!</definedName>
    <definedName name="残存率④">#REF!</definedName>
    <definedName name="残存率表">#REF!</definedName>
    <definedName name="残存率表１">#REF!</definedName>
    <definedName name="仕切価格表示" localSheetId="0">[19]!仕切価格表示</definedName>
    <definedName name="仕切価格表示">[19]!仕切価格表示</definedName>
    <definedName name="仕様要件書_">仕様要件書_</definedName>
    <definedName name="仕様要件書__1">仕様要件書__1</definedName>
    <definedName name="仕様要件書__1_1">仕様要件書__1_1</definedName>
    <definedName name="仕様要件書○">[0]!仕様要件書○</definedName>
    <definedName name="仕様要件書◎">[0]!仕様要件書◎</definedName>
    <definedName name="資格改造規模">[24]資格!$F$39</definedName>
    <definedName name="資格改造規模生保">[23]資格!$F$39</definedName>
    <definedName name="資格規模">[24]資格!$G$39</definedName>
    <definedName name="資格規模生保">[23]資格!$G$39</definedName>
    <definedName name="資格元規模">[24]資格!$E$39</definedName>
    <definedName name="資格元規模生保">[23]資格!$E$39</definedName>
    <definedName name="資格本数">[24]資格!$F$40</definedName>
    <definedName name="資格本数生保">[23]資格!$F$40</definedName>
    <definedName name="事業部固定比率１">[25]各種乗率!$C$13</definedName>
    <definedName name="事業部固定費率">#REF!</definedName>
    <definedName name="社内手数料率">#REF!</definedName>
    <definedName name="社内手数料率１">[25]各種乗率!$C$10</definedName>
    <definedName name="社内手数料率表">#REF!</definedName>
    <definedName name="社内手数料率表１">#REF!</definedName>
    <definedName name="手続STS">#REF!</definedName>
    <definedName name="受注確度">[9]ｺｰﾄﾞ表!$B$5:$C$8</definedName>
    <definedName name="受発注期">#REF!</definedName>
    <definedName name="受付件数">#REF!</definedName>
    <definedName name="収納改造規模">[24]収納!$F$14</definedName>
    <definedName name="収納改造規模生保">[23]収納!$F$14</definedName>
    <definedName name="収納規模">[24]収納!$G$14</definedName>
    <definedName name="収納規模生保">[23]収納!$G$14</definedName>
    <definedName name="収納元規模">[24]収納!$E$14</definedName>
    <definedName name="収納元規模生保">[23]収納!$E$14</definedName>
    <definedName name="収納本数">[24]収納!$F$15</definedName>
    <definedName name="収納本数生保">[23]収納!$F$15</definedName>
    <definedName name="重量">#REF!</definedName>
    <definedName name="出力">#REF!</definedName>
    <definedName name="商品価格表">#REF!</definedName>
    <definedName name="消耗一時">#REF!</definedName>
    <definedName name="消耗品">#REF!</definedName>
    <definedName name="情報提供">#REF!</definedName>
    <definedName name="植村">#REF!</definedName>
    <definedName name="人月">[26]明細!#REF!</definedName>
    <definedName name="生保入力確認_01結果">#REF!</definedName>
    <definedName name="石原">#REF!</definedName>
    <definedName name="先">[12]ItakuSaki!$A$1:$C$5</definedName>
    <definedName name="総合計">#REF!</definedName>
    <definedName name="装置">OFFSET(#REF!,0,0,COUNTA(#REF!)-1,1)</definedName>
    <definedName name="単金">#REF!</definedName>
    <definedName name="単金2">#REF!</definedName>
    <definedName name="担当">#REF!</definedName>
    <definedName name="担当者完了">#REF!</definedName>
    <definedName name="端末ＣＰＵ">#REF!</definedName>
    <definedName name="端末台数">#REF!</definedName>
    <definedName name="段階">#REF!</definedName>
    <definedName name="抽出期間">#REF!</definedName>
    <definedName name="朝倉">#REF!</definedName>
    <definedName name="辻">#REF!</definedName>
    <definedName name="導入経費付替率">#REF!</definedName>
    <definedName name="導入経費付替率１">#REF!</definedName>
    <definedName name="得意先名">#REF!</definedName>
    <definedName name="内臓ＤＩＳＫ">#REF!</definedName>
    <definedName name="内部版">[0]!内部版</definedName>
    <definedName name="入金報奨金率">#REF!</definedName>
    <definedName name="入金報奨金率１">#REF!</definedName>
    <definedName name="入室情報">#REF!</definedName>
    <definedName name="売上推定明細">#REF!</definedName>
    <definedName name="販形①">#REF!</definedName>
    <definedName name="販形②">#REF!</definedName>
    <definedName name="販形③">#REF!</definedName>
    <definedName name="販形④">#REF!</definedName>
    <definedName name="販形⑤">#REF!</definedName>
    <definedName name="販形⑥">#REF!</definedName>
    <definedName name="販売拠点">#REF!</definedName>
    <definedName name="販売拠点１">#REF!</definedName>
    <definedName name="標準価格表示" localSheetId="0">[19]!標準価格表示</definedName>
    <definedName name="標準価格表示">[19]!標準価格表示</definedName>
    <definedName name="病床数">#REF!</definedName>
    <definedName name="不在者">#REF!</definedName>
    <definedName name="付け替">#REF!</definedName>
    <definedName name="付替">#REF!</definedName>
    <definedName name="付替え">#REF!</definedName>
    <definedName name="付替え上率表">'[25]付替乗率表（変動）'!$A$6:$G$80</definedName>
    <definedName name="付替乗率①">#REF!</definedName>
    <definedName name="付替乗率②">#REF!</definedName>
    <definedName name="付替乗率③">#REF!</definedName>
    <definedName name="付替乗率④">#REF!</definedName>
    <definedName name="付替乗率表">#REF!</definedName>
    <definedName name="賦課改造規模">[24]賦課!$F$37</definedName>
    <definedName name="賦課改造規模生保">[23]賦課!$F$37</definedName>
    <definedName name="賦課規模">[24]賦課!$G$37</definedName>
    <definedName name="賦課規模生保">[23]賦課!$G$37</definedName>
    <definedName name="賦課元規模">[24]賦課!$E$37</definedName>
    <definedName name="賦課元規模生保">[23]賦課!$E$37</definedName>
    <definedName name="賦課本数">[24]賦課!$F$38</definedName>
    <definedName name="賦課本数生保">[23]賦課!$F$38</definedName>
    <definedName name="部品価格表">[27]部品価格表!$B$2:$E$172</definedName>
    <definedName name="保守原価率">#REF!</definedName>
    <definedName name="保守原価率２">#REF!</definedName>
    <definedName name="保守原価率Ｈ">#REF!</definedName>
    <definedName name="保守原価率Ｓ">#REF!</definedName>
    <definedName name="補償">[12]HoshoKomoku!$A$1:$D$11</definedName>
    <definedName name="報奨率">#REF!</definedName>
    <definedName name="報奨率１">[25]各種乗率!$C$12</definedName>
    <definedName name="本数">#REF!</definedName>
    <definedName name="本田">#REF!</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6" l="1"/>
  <c r="M21" i="6" s="1"/>
  <c r="F13" i="6"/>
  <c r="F15" i="6" s="1"/>
  <c r="E13" i="6"/>
  <c r="M12" i="6"/>
  <c r="M11" i="6"/>
  <c r="M10" i="6"/>
  <c r="M9" i="6"/>
  <c r="M8" i="6"/>
  <c r="L19" i="6" s="1"/>
  <c r="M19" i="6" s="1"/>
  <c r="M13" i="6" l="1"/>
  <c r="M15" i="6" s="1"/>
  <c r="M16" i="6" s="1"/>
  <c r="L20" i="6"/>
  <c r="F16" i="6"/>
  <c r="E15" i="6"/>
  <c r="E16" i="6" s="1"/>
  <c r="B7" i="7" l="1"/>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B119" i="7"/>
  <c r="B120" i="7"/>
  <c r="B121" i="7"/>
  <c r="B122" i="7"/>
  <c r="B123" i="7"/>
  <c r="B124" i="7"/>
  <c r="B125" i="7"/>
  <c r="B126" i="7"/>
  <c r="B127" i="7"/>
  <c r="B128" i="7"/>
  <c r="B129" i="7"/>
  <c r="B130" i="7"/>
  <c r="B131" i="7"/>
  <c r="B132" i="7"/>
  <c r="B133" i="7"/>
  <c r="B134" i="7"/>
  <c r="B135" i="7"/>
  <c r="B136" i="7"/>
  <c r="B137" i="7"/>
  <c r="B138" i="7"/>
  <c r="B139" i="7"/>
  <c r="B140" i="7"/>
  <c r="B141" i="7"/>
  <c r="B142" i="7"/>
  <c r="B6" i="7"/>
  <c r="K128" i="7" l="1"/>
  <c r="M128" i="7"/>
  <c r="M129" i="7"/>
  <c r="L127" i="7"/>
  <c r="J127" i="7"/>
  <c r="L123" i="7"/>
  <c r="J123" i="7"/>
  <c r="K8" i="7"/>
  <c r="K124" i="7"/>
  <c r="M124" i="7"/>
  <c r="M5" i="7" l="1"/>
  <c r="M58" i="7"/>
  <c r="M9" i="7"/>
  <c r="M10" i="7"/>
  <c r="M11" i="7"/>
  <c r="M12" i="7"/>
  <c r="M13" i="7"/>
  <c r="M15" i="7"/>
  <c r="M16" i="7"/>
  <c r="M17" i="7"/>
  <c r="M18" i="7"/>
  <c r="M20" i="7"/>
  <c r="M19" i="7" s="1"/>
  <c r="M21" i="7"/>
  <c r="M22" i="7"/>
  <c r="M23" i="7"/>
  <c r="M24" i="7"/>
  <c r="M25" i="7"/>
  <c r="M26" i="7"/>
  <c r="M27" i="7"/>
  <c r="M28" i="7"/>
  <c r="M29" i="7"/>
  <c r="M30" i="7"/>
  <c r="M31" i="7"/>
  <c r="M33" i="7"/>
  <c r="M34" i="7"/>
  <c r="M35" i="7"/>
  <c r="M36" i="7"/>
  <c r="M37" i="7"/>
  <c r="M39" i="7"/>
  <c r="M40" i="7"/>
  <c r="M41" i="7"/>
  <c r="M42" i="7"/>
  <c r="M43" i="7"/>
  <c r="M44" i="7"/>
  <c r="M45" i="7"/>
  <c r="M47" i="7"/>
  <c r="M48" i="7"/>
  <c r="M50" i="7"/>
  <c r="M51" i="7"/>
  <c r="M52" i="7"/>
  <c r="M53" i="7"/>
  <c r="M49" i="7" s="1"/>
  <c r="M54" i="7"/>
  <c r="M55" i="7"/>
  <c r="M56" i="7"/>
  <c r="M57" i="7"/>
  <c r="M59" i="7"/>
  <c r="M60" i="7"/>
  <c r="M62" i="7"/>
  <c r="M61" i="7" s="1"/>
  <c r="M63" i="7"/>
  <c r="M64" i="7"/>
  <c r="M65" i="7"/>
  <c r="M66" i="7"/>
  <c r="M68" i="7"/>
  <c r="M69" i="7"/>
  <c r="M70" i="7"/>
  <c r="M71" i="7"/>
  <c r="M72" i="7"/>
  <c r="M74" i="7"/>
  <c r="M75" i="7"/>
  <c r="M73" i="7" s="1"/>
  <c r="M77" i="7"/>
  <c r="M78" i="7"/>
  <c r="M79" i="7"/>
  <c r="M80" i="7"/>
  <c r="M81" i="7"/>
  <c r="M82" i="7"/>
  <c r="M84" i="7"/>
  <c r="M85" i="7"/>
  <c r="M86" i="7"/>
  <c r="M88" i="7"/>
  <c r="M89" i="7"/>
  <c r="M90" i="7"/>
  <c r="M91" i="7"/>
  <c r="M93" i="7"/>
  <c r="M94" i="7"/>
  <c r="M95" i="7"/>
  <c r="M96" i="7"/>
  <c r="M97" i="7"/>
  <c r="M100" i="7"/>
  <c r="M101" i="7"/>
  <c r="M102" i="7"/>
  <c r="M99" i="7" s="1"/>
  <c r="M98" i="7" s="1"/>
  <c r="M104" i="7"/>
  <c r="M105" i="7"/>
  <c r="M106" i="7"/>
  <c r="M107" i="7"/>
  <c r="M109" i="7"/>
  <c r="M108" i="7" s="1"/>
  <c r="M110" i="7"/>
  <c r="M111" i="7"/>
  <c r="M113" i="7"/>
  <c r="M114" i="7"/>
  <c r="M115" i="7"/>
  <c r="M116" i="7"/>
  <c r="M118" i="7"/>
  <c r="M119" i="7"/>
  <c r="M120" i="7"/>
  <c r="M121" i="7"/>
  <c r="M125" i="7"/>
  <c r="M126" i="7"/>
  <c r="M130" i="7"/>
  <c r="M127" i="7" s="1"/>
  <c r="M132" i="7"/>
  <c r="M133" i="7"/>
  <c r="M134" i="7"/>
  <c r="M135" i="7"/>
  <c r="M137" i="7"/>
  <c r="M138" i="7"/>
  <c r="M140" i="7"/>
  <c r="M141" i="7"/>
  <c r="M142" i="7"/>
  <c r="M8" i="7"/>
  <c r="L139" i="7"/>
  <c r="L136" i="7"/>
  <c r="L131" i="7"/>
  <c r="L122" i="7"/>
  <c r="L117" i="7"/>
  <c r="L112" i="7"/>
  <c r="L108" i="7"/>
  <c r="L103" i="7"/>
  <c r="L99" i="7"/>
  <c r="L98" i="7"/>
  <c r="L92" i="7"/>
  <c r="L87" i="7"/>
  <c r="L83" i="7"/>
  <c r="L76" i="7"/>
  <c r="L73" i="7"/>
  <c r="L67" i="7"/>
  <c r="L61" i="7"/>
  <c r="L58" i="7"/>
  <c r="L49" i="7"/>
  <c r="L46" i="7"/>
  <c r="L38" i="7"/>
  <c r="L32" i="7"/>
  <c r="L19" i="7"/>
  <c r="L14" i="7"/>
  <c r="L7" i="7"/>
  <c r="L6" i="7"/>
  <c r="J6" i="7"/>
  <c r="M123" i="7" l="1"/>
  <c r="M122" i="7" s="1"/>
  <c r="M83" i="7"/>
  <c r="M92" i="7"/>
  <c r="M32" i="7"/>
  <c r="M131" i="7"/>
  <c r="M112" i="7"/>
  <c r="M103" i="7" s="1"/>
  <c r="M7" i="7"/>
  <c r="M6" i="7" s="1"/>
  <c r="M87" i="7"/>
  <c r="M67" i="7"/>
  <c r="M38" i="7"/>
  <c r="M46" i="7"/>
  <c r="M14" i="7"/>
  <c r="M139" i="7"/>
  <c r="M136" i="7" s="1"/>
  <c r="M117" i="7"/>
  <c r="M76" i="7"/>
  <c r="M143" i="7" l="1"/>
  <c r="M144" i="7" s="1"/>
  <c r="J46" i="7" l="1"/>
  <c r="J38" i="7"/>
  <c r="J32" i="7"/>
  <c r="J19" i="7"/>
  <c r="J14" i="7"/>
  <c r="J7" i="7"/>
  <c r="J139" i="7"/>
  <c r="J136" i="7"/>
  <c r="J131" i="7"/>
  <c r="J122" i="7"/>
  <c r="J117" i="7"/>
  <c r="J112" i="7"/>
  <c r="J108" i="7"/>
  <c r="J103" i="7"/>
  <c r="J99" i="7"/>
  <c r="J98" i="7"/>
  <c r="J92" i="7"/>
  <c r="J87" i="7"/>
  <c r="J83" i="7"/>
  <c r="J76" i="7"/>
  <c r="J73" i="7"/>
  <c r="J67" i="7"/>
  <c r="J61" i="7"/>
  <c r="J58" i="7"/>
  <c r="K142" i="7"/>
  <c r="K141" i="7"/>
  <c r="K140" i="7"/>
  <c r="K138" i="7"/>
  <c r="K137" i="7"/>
  <c r="K135" i="7"/>
  <c r="K134" i="7"/>
  <c r="K133" i="7"/>
  <c r="K132" i="7"/>
  <c r="K130" i="7"/>
  <c r="K129" i="7"/>
  <c r="K127" i="7" s="1"/>
  <c r="K126" i="7"/>
  <c r="K125" i="7"/>
  <c r="K121" i="7"/>
  <c r="K120" i="7"/>
  <c r="K119" i="7"/>
  <c r="K118" i="7"/>
  <c r="K116" i="7"/>
  <c r="K115" i="7"/>
  <c r="K114" i="7"/>
  <c r="K113" i="7"/>
  <c r="K111" i="7"/>
  <c r="K110" i="7"/>
  <c r="K109" i="7"/>
  <c r="K107" i="7"/>
  <c r="K106" i="7"/>
  <c r="K105" i="7"/>
  <c r="K104" i="7"/>
  <c r="K102" i="7"/>
  <c r="K101" i="7"/>
  <c r="K100" i="7"/>
  <c r="K97" i="7"/>
  <c r="K96" i="7"/>
  <c r="K95" i="7"/>
  <c r="K94" i="7"/>
  <c r="K93" i="7"/>
  <c r="K91" i="7"/>
  <c r="K90" i="7"/>
  <c r="K89" i="7"/>
  <c r="K88" i="7"/>
  <c r="K86" i="7"/>
  <c r="K85" i="7"/>
  <c r="K84" i="7"/>
  <c r="K82" i="7"/>
  <c r="K81" i="7"/>
  <c r="K80" i="7"/>
  <c r="K79" i="7"/>
  <c r="K78" i="7"/>
  <c r="K77" i="7"/>
  <c r="K75" i="7"/>
  <c r="K74" i="7"/>
  <c r="K72" i="7"/>
  <c r="K71" i="7"/>
  <c r="K70" i="7"/>
  <c r="K69" i="7"/>
  <c r="K68" i="7"/>
  <c r="K66" i="7"/>
  <c r="K65" i="7"/>
  <c r="K64" i="7"/>
  <c r="K63" i="7"/>
  <c r="K62" i="7"/>
  <c r="K61" i="7" s="1"/>
  <c r="K60" i="7"/>
  <c r="K59" i="7"/>
  <c r="K57" i="7"/>
  <c r="K56" i="7"/>
  <c r="K55" i="7"/>
  <c r="K54" i="7"/>
  <c r="K53" i="7"/>
  <c r="K52" i="7"/>
  <c r="K51" i="7"/>
  <c r="K50" i="7"/>
  <c r="K48" i="7"/>
  <c r="K47" i="7"/>
  <c r="K45" i="7"/>
  <c r="K44" i="7"/>
  <c r="K43" i="7"/>
  <c r="K42" i="7"/>
  <c r="K41" i="7"/>
  <c r="K40" i="7"/>
  <c r="K39" i="7"/>
  <c r="K37" i="7"/>
  <c r="K36" i="7"/>
  <c r="K35" i="7"/>
  <c r="K34" i="7"/>
  <c r="K33" i="7"/>
  <c r="K31" i="7"/>
  <c r="K30" i="7"/>
  <c r="K29" i="7"/>
  <c r="K28" i="7"/>
  <c r="K27" i="7"/>
  <c r="K26" i="7"/>
  <c r="K25" i="7"/>
  <c r="K24" i="7"/>
  <c r="K23" i="7"/>
  <c r="K22" i="7"/>
  <c r="K21" i="7"/>
  <c r="K20" i="7"/>
  <c r="K18" i="7"/>
  <c r="K17" i="7"/>
  <c r="K16" i="7"/>
  <c r="K15" i="7"/>
  <c r="K9" i="7"/>
  <c r="K10" i="7"/>
  <c r="K11" i="7"/>
  <c r="K12" i="7"/>
  <c r="K13" i="7"/>
  <c r="J49" i="7"/>
  <c r="K5" i="7"/>
  <c r="K123" i="7" l="1"/>
  <c r="K122" i="7" s="1"/>
  <c r="K139" i="7"/>
  <c r="K136" i="7"/>
  <c r="K58" i="7"/>
  <c r="K99" i="7"/>
  <c r="K98" i="7" s="1"/>
  <c r="K49" i="7"/>
  <c r="K46" i="7" s="1"/>
  <c r="K73" i="7"/>
  <c r="K19" i="7"/>
  <c r="K38" i="7"/>
  <c r="K67" i="7"/>
  <c r="K87" i="7"/>
  <c r="K108" i="7"/>
  <c r="K131" i="7"/>
  <c r="K7" i="7"/>
  <c r="K32" i="7"/>
  <c r="K76" i="7"/>
  <c r="K112" i="7"/>
  <c r="K14" i="7"/>
  <c r="K92" i="7"/>
  <c r="K83" i="7"/>
  <c r="K117" i="7"/>
  <c r="D13" i="6"/>
  <c r="M20" i="6"/>
  <c r="K6" i="7" l="1"/>
  <c r="K143" i="7" s="1"/>
  <c r="K144" i="7" s="1"/>
  <c r="K103" i="7"/>
  <c r="N21" i="6"/>
  <c r="L13" i="6"/>
  <c r="L15" i="6" s="1"/>
  <c r="L16" i="6" s="1"/>
  <c r="K13" i="6"/>
  <c r="J13" i="6"/>
  <c r="J15" i="6" s="1"/>
  <c r="I13" i="6"/>
  <c r="I15" i="6" s="1"/>
  <c r="H13" i="6"/>
  <c r="H15" i="6" s="1"/>
  <c r="G13" i="6"/>
  <c r="G15" i="6" s="1"/>
  <c r="D15" i="6"/>
  <c r="I16" i="6" l="1"/>
  <c r="K15" i="6"/>
  <c r="K16" i="6" s="1"/>
  <c r="J16" i="6"/>
  <c r="G16" i="6"/>
  <c r="D16" i="6"/>
  <c r="H16" i="6"/>
</calcChain>
</file>

<file path=xl/sharedStrings.xml><?xml version="1.0" encoding="utf-8"?>
<sst xmlns="http://schemas.openxmlformats.org/spreadsheetml/2006/main" count="606" uniqueCount="221">
  <si>
    <t>様式7 入札内訳書 費用概要</t>
    <rPh sb="0" eb="2">
      <t>ヨウシキ</t>
    </rPh>
    <rPh sb="4" eb="6">
      <t>ニュウサツ</t>
    </rPh>
    <rPh sb="6" eb="9">
      <t>ウチワケショ</t>
    </rPh>
    <rPh sb="10" eb="12">
      <t>ヒヨウ</t>
    </rPh>
    <rPh sb="12" eb="14">
      <t>ガイヨウ</t>
    </rPh>
    <phoneticPr fontId="19"/>
  </si>
  <si>
    <t>事業者名</t>
    <rPh sb="0" eb="3">
      <t>ジギョウシャ</t>
    </rPh>
    <rPh sb="3" eb="4">
      <t>メイ</t>
    </rPh>
    <phoneticPr fontId="19"/>
  </si>
  <si>
    <t>構築1年目(2024年度)</t>
    <rPh sb="0" eb="2">
      <t>コウチク</t>
    </rPh>
    <rPh sb="3" eb="5">
      <t>ネンメ</t>
    </rPh>
    <rPh sb="10" eb="12">
      <t>ネンド</t>
    </rPh>
    <phoneticPr fontId="19"/>
  </si>
  <si>
    <t>2年目(2025年度)</t>
    <rPh sb="1" eb="3">
      <t>ネンメ</t>
    </rPh>
    <rPh sb="8" eb="10">
      <t>ネンド</t>
    </rPh>
    <phoneticPr fontId="19"/>
  </si>
  <si>
    <t>3年目(2026年度)</t>
    <rPh sb="1" eb="3">
      <t>ネンメ</t>
    </rPh>
    <rPh sb="8" eb="10">
      <t>ネンド</t>
    </rPh>
    <phoneticPr fontId="19"/>
  </si>
  <si>
    <t>2年目(2027年度)</t>
    <rPh sb="1" eb="3">
      <t>ネンメ</t>
    </rPh>
    <rPh sb="8" eb="9">
      <t>ネン</t>
    </rPh>
    <rPh sb="9" eb="10">
      <t>ド</t>
    </rPh>
    <phoneticPr fontId="1"/>
  </si>
  <si>
    <t>3年目(2028年度)</t>
    <rPh sb="1" eb="3">
      <t>ネンメ</t>
    </rPh>
    <rPh sb="8" eb="9">
      <t>ネン</t>
    </rPh>
    <rPh sb="9" eb="10">
      <t>ド</t>
    </rPh>
    <phoneticPr fontId="1"/>
  </si>
  <si>
    <t>4年目(2029年度)</t>
    <rPh sb="1" eb="3">
      <t>ネンメ</t>
    </rPh>
    <rPh sb="8" eb="9">
      <t>ネン</t>
    </rPh>
    <rPh sb="9" eb="10">
      <t>ド</t>
    </rPh>
    <phoneticPr fontId="1"/>
  </si>
  <si>
    <t>5年目(2030年度)</t>
    <rPh sb="1" eb="3">
      <t>ネンメ</t>
    </rPh>
    <rPh sb="8" eb="9">
      <t>ネン</t>
    </rPh>
    <rPh sb="9" eb="10">
      <t>ド</t>
    </rPh>
    <phoneticPr fontId="1"/>
  </si>
  <si>
    <t>6年目(2031年度)</t>
    <rPh sb="1" eb="3">
      <t>ネンメ</t>
    </rPh>
    <rPh sb="8" eb="9">
      <t>ネン</t>
    </rPh>
    <rPh sb="9" eb="10">
      <t>ド</t>
    </rPh>
    <phoneticPr fontId="1"/>
  </si>
  <si>
    <t>合計</t>
    <phoneticPr fontId="19"/>
  </si>
  <si>
    <t>備考</t>
  </si>
  <si>
    <t xml:space="preserve">  2024年8月
     ～2025年3月</t>
    <rPh sb="6" eb="7">
      <t>ネン</t>
    </rPh>
    <rPh sb="8" eb="9">
      <t>ガツ</t>
    </rPh>
    <rPh sb="20" eb="21">
      <t>ネン</t>
    </rPh>
    <rPh sb="22" eb="23">
      <t>ガツ</t>
    </rPh>
    <phoneticPr fontId="1"/>
  </si>
  <si>
    <t xml:space="preserve">  2025年4月
     ～2026年3月</t>
    <rPh sb="6" eb="7">
      <t>ネン</t>
    </rPh>
    <rPh sb="8" eb="9">
      <t>ガツ</t>
    </rPh>
    <rPh sb="20" eb="21">
      <t>ネン</t>
    </rPh>
    <rPh sb="22" eb="23">
      <t>ガツ</t>
    </rPh>
    <phoneticPr fontId="1"/>
  </si>
  <si>
    <t xml:space="preserve">  2026年4月
  ～2026年8月予定</t>
    <rPh sb="6" eb="7">
      <t>ネン</t>
    </rPh>
    <rPh sb="8" eb="9">
      <t>ガツ</t>
    </rPh>
    <rPh sb="17" eb="18">
      <t>ネン</t>
    </rPh>
    <rPh sb="19" eb="20">
      <t>ガツ</t>
    </rPh>
    <rPh sb="20" eb="22">
      <t>ヨテイ</t>
    </rPh>
    <phoneticPr fontId="1"/>
  </si>
  <si>
    <t xml:space="preserve">    2026年9月予定
       ～2027年3月</t>
    <rPh sb="8" eb="9">
      <t>ネン</t>
    </rPh>
    <rPh sb="10" eb="11">
      <t>ガツ</t>
    </rPh>
    <rPh sb="11" eb="13">
      <t>ヨテイ</t>
    </rPh>
    <rPh sb="26" eb="27">
      <t>ネン</t>
    </rPh>
    <rPh sb="28" eb="29">
      <t>ガツ</t>
    </rPh>
    <phoneticPr fontId="1"/>
  </si>
  <si>
    <t xml:space="preserve">  2027年4月
     ～2028年3月</t>
    <rPh sb="6" eb="7">
      <t>ネン</t>
    </rPh>
    <rPh sb="8" eb="9">
      <t>ガツ</t>
    </rPh>
    <rPh sb="20" eb="21">
      <t>ネン</t>
    </rPh>
    <rPh sb="22" eb="23">
      <t>ガツ</t>
    </rPh>
    <phoneticPr fontId="1"/>
  </si>
  <si>
    <t xml:space="preserve">  2028年4月
     ～2029年3月</t>
    <rPh sb="6" eb="7">
      <t>ネン</t>
    </rPh>
    <rPh sb="8" eb="9">
      <t>ガツ</t>
    </rPh>
    <rPh sb="20" eb="21">
      <t>ネン</t>
    </rPh>
    <rPh sb="22" eb="23">
      <t>ガツ</t>
    </rPh>
    <phoneticPr fontId="1"/>
  </si>
  <si>
    <t xml:space="preserve">  2029年4月
     ～2030年3月</t>
    <rPh sb="6" eb="7">
      <t>ネン</t>
    </rPh>
    <rPh sb="8" eb="9">
      <t>ガツ</t>
    </rPh>
    <rPh sb="20" eb="21">
      <t>ネン</t>
    </rPh>
    <rPh sb="22" eb="23">
      <t>ガツ</t>
    </rPh>
    <phoneticPr fontId="1"/>
  </si>
  <si>
    <t xml:space="preserve">  2030年4月
     ～2031年3月</t>
    <rPh sb="6" eb="7">
      <t>ネン</t>
    </rPh>
    <rPh sb="8" eb="9">
      <t>ガツ</t>
    </rPh>
    <rPh sb="20" eb="21">
      <t>ネン</t>
    </rPh>
    <rPh sb="22" eb="23">
      <t>ガツ</t>
    </rPh>
    <phoneticPr fontId="1"/>
  </si>
  <si>
    <t xml:space="preserve">  2031年4月
     ～2032年3月</t>
    <rPh sb="6" eb="7">
      <t>ネン</t>
    </rPh>
    <rPh sb="8" eb="9">
      <t>ガツ</t>
    </rPh>
    <rPh sb="20" eb="21">
      <t>ネン</t>
    </rPh>
    <rPh sb="22" eb="23">
      <t>ガツ</t>
    </rPh>
    <phoneticPr fontId="1"/>
  </si>
  <si>
    <t>区分</t>
    <rPh sb="0" eb="2">
      <t>クブン</t>
    </rPh>
    <phoneticPr fontId="19"/>
  </si>
  <si>
    <t>項目</t>
  </si>
  <si>
    <t>金額（円）</t>
    <phoneticPr fontId="19"/>
  </si>
  <si>
    <t>①構築費（税抜）</t>
    <rPh sb="1" eb="3">
      <t>コウチク</t>
    </rPh>
    <rPh sb="3" eb="4">
      <t>ヒ</t>
    </rPh>
    <rPh sb="5" eb="7">
      <t>ゼイヌキ</t>
    </rPh>
    <phoneticPr fontId="19"/>
  </si>
  <si>
    <t>設計・開発費</t>
    <rPh sb="0" eb="2">
      <t>セッケイ</t>
    </rPh>
    <rPh sb="3" eb="5">
      <t>カイハツ</t>
    </rPh>
    <rPh sb="5" eb="6">
      <t>ヒ</t>
    </rPh>
    <phoneticPr fontId="19"/>
  </si>
  <si>
    <t>機器費</t>
    <rPh sb="0" eb="2">
      <t>キキ</t>
    </rPh>
    <rPh sb="2" eb="3">
      <t>ヒ</t>
    </rPh>
    <phoneticPr fontId="19"/>
  </si>
  <si>
    <r>
      <t>現地作業費</t>
    </r>
    <r>
      <rPr>
        <vertAlign val="superscript"/>
        <sz val="10"/>
        <rFont val="ＭＳ ゴシック"/>
        <family val="3"/>
        <charset val="128"/>
      </rPr>
      <t>※3</t>
    </r>
    <rPh sb="0" eb="2">
      <t>ゲンチ</t>
    </rPh>
    <rPh sb="2" eb="4">
      <t>サギョウ</t>
    </rPh>
    <rPh sb="4" eb="5">
      <t>ヒ</t>
    </rPh>
    <phoneticPr fontId="19"/>
  </si>
  <si>
    <t>その他初期費</t>
    <rPh sb="2" eb="3">
      <t>タ</t>
    </rPh>
    <rPh sb="3" eb="5">
      <t>ショキ</t>
    </rPh>
    <rPh sb="5" eb="6">
      <t>ヒ</t>
    </rPh>
    <phoneticPr fontId="19"/>
  </si>
  <si>
    <t>②運用保守費（税抜）</t>
    <rPh sb="1" eb="3">
      <t>ウンヨウ</t>
    </rPh>
    <rPh sb="3" eb="5">
      <t>ホシュ</t>
    </rPh>
    <rPh sb="5" eb="6">
      <t>ヒ</t>
    </rPh>
    <phoneticPr fontId="19"/>
  </si>
  <si>
    <t>運用・保守費</t>
    <rPh sb="0" eb="2">
      <t>ウンヨウ</t>
    </rPh>
    <rPh sb="3" eb="5">
      <t>ホシュ</t>
    </rPh>
    <rPh sb="5" eb="6">
      <t>ヒ</t>
    </rPh>
    <phoneticPr fontId="19"/>
  </si>
  <si>
    <t>小計（税抜）</t>
    <rPh sb="0" eb="2">
      <t>ショウケイ</t>
    </rPh>
    <phoneticPr fontId="19"/>
  </si>
  <si>
    <t>消費税率</t>
    <rPh sb="0" eb="3">
      <t>ショウヒゼイ</t>
    </rPh>
    <rPh sb="3" eb="4">
      <t>リツ</t>
    </rPh>
    <phoneticPr fontId="19"/>
  </si>
  <si>
    <t>消費税額</t>
    <rPh sb="0" eb="3">
      <t>ショウヒゼイ</t>
    </rPh>
    <rPh sb="3" eb="4">
      <t>ガク</t>
    </rPh>
    <phoneticPr fontId="19"/>
  </si>
  <si>
    <t>合計（税込）</t>
    <rPh sb="3" eb="5">
      <t>ゼイコ</t>
    </rPh>
    <phoneticPr fontId="19"/>
  </si>
  <si>
    <t>合計費用（税抜）</t>
    <rPh sb="0" eb="2">
      <t>ゴウケイ</t>
    </rPh>
    <rPh sb="2" eb="4">
      <t>ヒヨウ</t>
    </rPh>
    <rPh sb="5" eb="7">
      <t>ゼイヌ</t>
    </rPh>
    <phoneticPr fontId="19"/>
  </si>
  <si>
    <t>合計費用（税込）</t>
    <rPh sb="0" eb="2">
      <t>ゴウケイ</t>
    </rPh>
    <rPh sb="2" eb="4">
      <t>ヒヨウ</t>
    </rPh>
    <rPh sb="5" eb="7">
      <t>ゼイコミ</t>
    </rPh>
    <phoneticPr fontId="19"/>
  </si>
  <si>
    <t>提案上限価格（税抜）</t>
    <rPh sb="0" eb="4">
      <t>テイアンジョウゲン</t>
    </rPh>
    <rPh sb="4" eb="6">
      <t>カカク</t>
    </rPh>
    <rPh sb="7" eb="9">
      <t>ゼイヌキ</t>
    </rPh>
    <phoneticPr fontId="19"/>
  </si>
  <si>
    <t>①構築費</t>
    <rPh sb="1" eb="3">
      <t>コウチク</t>
    </rPh>
    <rPh sb="3" eb="4">
      <t>ヒ</t>
    </rPh>
    <phoneticPr fontId="20"/>
  </si>
  <si>
    <t>②運用保守費（6年間の総額）</t>
    <rPh sb="1" eb="3">
      <t>ウンヨウ</t>
    </rPh>
    <rPh sb="3" eb="5">
      <t>ホシュ</t>
    </rPh>
    <rPh sb="5" eb="6">
      <t>ヒ</t>
    </rPh>
    <rPh sb="8" eb="10">
      <t>ネンカン</t>
    </rPh>
    <rPh sb="11" eb="13">
      <t>ソウガク</t>
    </rPh>
    <phoneticPr fontId="20"/>
  </si>
  <si>
    <t>総合計</t>
    <rPh sb="0" eb="3">
      <t>ソウゴウケイ</t>
    </rPh>
    <phoneticPr fontId="20"/>
  </si>
  <si>
    <t>様式7 入札内訳書 費用詳細</t>
    <rPh sb="0" eb="2">
      <t>ヨウシキ</t>
    </rPh>
    <rPh sb="4" eb="6">
      <t>ニュウサツ</t>
    </rPh>
    <rPh sb="6" eb="9">
      <t>ウチワケショ</t>
    </rPh>
    <rPh sb="10" eb="14">
      <t>ヒヨウショウサイ</t>
    </rPh>
    <phoneticPr fontId="19"/>
  </si>
  <si>
    <t>機器No</t>
    <rPh sb="0" eb="2">
      <t>キキ</t>
    </rPh>
    <phoneticPr fontId="29"/>
  </si>
  <si>
    <t>機器名</t>
    <rPh sb="0" eb="3">
      <t>キキメイ</t>
    </rPh>
    <phoneticPr fontId="30"/>
  </si>
  <si>
    <t>機器数</t>
    <rPh sb="0" eb="3">
      <t>キキスウ</t>
    </rPh>
    <phoneticPr fontId="30"/>
  </si>
  <si>
    <t>ハードウェア</t>
    <phoneticPr fontId="19"/>
  </si>
  <si>
    <t>ソフトウェア</t>
    <phoneticPr fontId="19"/>
  </si>
  <si>
    <t>備考</t>
    <rPh sb="0" eb="2">
      <t>ビコウ</t>
    </rPh>
    <phoneticPr fontId="19"/>
  </si>
  <si>
    <t>単価(税抜)</t>
    <rPh sb="0" eb="2">
      <t>タンカ</t>
    </rPh>
    <rPh sb="3" eb="5">
      <t>ゼイヌキ</t>
    </rPh>
    <phoneticPr fontId="19"/>
  </si>
  <si>
    <t>合計</t>
    <rPh sb="0" eb="2">
      <t>ゴウケイ</t>
    </rPh>
    <phoneticPr fontId="19"/>
  </si>
  <si>
    <t>例</t>
    <rPh sb="0" eb="1">
      <t>レイ</t>
    </rPh>
    <phoneticPr fontId="29"/>
  </si>
  <si>
    <t>(1)</t>
  </si>
  <si>
    <t>ア</t>
  </si>
  <si>
    <t>台通信制御装置</t>
    <rPh sb="0" eb="3">
      <t>ダイツウシン</t>
    </rPh>
    <rPh sb="3" eb="7">
      <t>セイギョソウチ</t>
    </rPh>
    <phoneticPr fontId="19"/>
  </si>
  <si>
    <t>台</t>
    <rPh sb="0" eb="1">
      <t>ダイ</t>
    </rPh>
    <phoneticPr fontId="31"/>
  </si>
  <si>
    <t>指令装置</t>
  </si>
  <si>
    <t>-</t>
  </si>
  <si>
    <t/>
  </si>
  <si>
    <t>(1)</t>
    <phoneticPr fontId="30"/>
  </si>
  <si>
    <t>指令台</t>
  </si>
  <si>
    <t>台通信制御装置</t>
  </si>
  <si>
    <t>イ</t>
  </si>
  <si>
    <t>タッチパネルモニタ</t>
  </si>
  <si>
    <t>ウ</t>
  </si>
  <si>
    <t>タッチパネル制御装置</t>
    <rPh sb="6" eb="8">
      <t>セイギョ</t>
    </rPh>
    <rPh sb="8" eb="10">
      <t>ソウチ</t>
    </rPh>
    <phoneticPr fontId="31"/>
  </si>
  <si>
    <t>エ</t>
  </si>
  <si>
    <t>ハードキー(通信盤面)</t>
    <rPh sb="6" eb="8">
      <t>ツウシン</t>
    </rPh>
    <rPh sb="8" eb="10">
      <t>バンメン</t>
    </rPh>
    <phoneticPr fontId="31"/>
  </si>
  <si>
    <t>オ</t>
  </si>
  <si>
    <t>指令台筐体</t>
  </si>
  <si>
    <t>カ</t>
  </si>
  <si>
    <t>指令台用椅子</t>
  </si>
  <si>
    <t>脚</t>
    <rPh sb="0" eb="1">
      <t>キャク</t>
    </rPh>
    <phoneticPr fontId="31"/>
  </si>
  <si>
    <t>(2)</t>
    <phoneticPr fontId="30"/>
  </si>
  <si>
    <t>自動出動指定装置</t>
  </si>
  <si>
    <t>制御処理装置</t>
  </si>
  <si>
    <t>式</t>
    <rPh sb="0" eb="1">
      <t>シキ</t>
    </rPh>
    <phoneticPr fontId="31"/>
  </si>
  <si>
    <t>指令用ディスプレイ</t>
    <rPh sb="0" eb="2">
      <t>シレイ</t>
    </rPh>
    <rPh sb="2" eb="3">
      <t>ヨウ</t>
    </rPh>
    <phoneticPr fontId="31"/>
  </si>
  <si>
    <t>データメンテナンス装置</t>
  </si>
  <si>
    <t>指令台手書き入力装置</t>
  </si>
  <si>
    <t>(3)</t>
    <phoneticPr fontId="30"/>
  </si>
  <si>
    <t>地図等検索装置</t>
  </si>
  <si>
    <t>地図用ディスプレイ</t>
  </si>
  <si>
    <t>(4)</t>
    <phoneticPr fontId="30"/>
  </si>
  <si>
    <t>支援情報表示装置</t>
    <rPh sb="0" eb="4">
      <t>シエンジョウホウ</t>
    </rPh>
    <rPh sb="4" eb="8">
      <t>ヒョウジソウチ</t>
    </rPh>
    <phoneticPr fontId="31"/>
  </si>
  <si>
    <t>(5)</t>
    <phoneticPr fontId="30"/>
  </si>
  <si>
    <t>多目的情報装置</t>
    <rPh sb="0" eb="3">
      <t>タモクテキ</t>
    </rPh>
    <rPh sb="3" eb="7">
      <t>ジョウホウソウチ</t>
    </rPh>
    <phoneticPr fontId="31"/>
  </si>
  <si>
    <t>(6)</t>
    <phoneticPr fontId="30"/>
  </si>
  <si>
    <t>長時間録音装置</t>
  </si>
  <si>
    <t>(7)</t>
    <phoneticPr fontId="30"/>
  </si>
  <si>
    <t>非常用指令設備</t>
    <rPh sb="5" eb="7">
      <t>セツビ</t>
    </rPh>
    <phoneticPr fontId="31"/>
  </si>
  <si>
    <t>(8)</t>
    <phoneticPr fontId="30"/>
  </si>
  <si>
    <t>指令制御装置</t>
  </si>
  <si>
    <t>(9)</t>
    <phoneticPr fontId="30"/>
  </si>
  <si>
    <t>非常用受付電話機</t>
    <rPh sb="0" eb="5">
      <t>ヒジョウヨウウケツケ</t>
    </rPh>
    <rPh sb="5" eb="8">
      <t>デンワキ</t>
    </rPh>
    <phoneticPr fontId="31"/>
  </si>
  <si>
    <t>(10)</t>
    <phoneticPr fontId="30"/>
  </si>
  <si>
    <t>携帯電話･IP電話受信転送装置</t>
    <rPh sb="13" eb="15">
      <t>ソウチ</t>
    </rPh>
    <phoneticPr fontId="31"/>
  </si>
  <si>
    <t>(11)</t>
    <phoneticPr fontId="30"/>
  </si>
  <si>
    <t>プリンタ</t>
  </si>
  <si>
    <t>(12)</t>
    <phoneticPr fontId="30"/>
  </si>
  <si>
    <t>カラープリンタ</t>
  </si>
  <si>
    <t>(13)</t>
    <phoneticPr fontId="30"/>
  </si>
  <si>
    <t>スキャナ</t>
  </si>
  <si>
    <t>(14)</t>
    <phoneticPr fontId="30"/>
  </si>
  <si>
    <t>署所端末装置</t>
    <rPh sb="4" eb="6">
      <t>ソウチ</t>
    </rPh>
    <phoneticPr fontId="31"/>
  </si>
  <si>
    <t>署所端末装置</t>
    <rPh sb="0" eb="4">
      <t>ショショタンマツ</t>
    </rPh>
    <rPh sb="4" eb="6">
      <t>ソウチ</t>
    </rPh>
    <phoneticPr fontId="31"/>
  </si>
  <si>
    <t>無線受令機</t>
    <rPh sb="0" eb="2">
      <t>ムセン</t>
    </rPh>
    <rPh sb="2" eb="5">
      <t>ジュレイキ</t>
    </rPh>
    <phoneticPr fontId="31"/>
  </si>
  <si>
    <t>車両設定装置</t>
    <rPh sb="0" eb="2">
      <t>シャリョウ</t>
    </rPh>
    <rPh sb="2" eb="4">
      <t>セッテイ</t>
    </rPh>
    <rPh sb="4" eb="6">
      <t>ソウチ</t>
    </rPh>
    <phoneticPr fontId="31"/>
  </si>
  <si>
    <t>署所映像表示装置</t>
    <rPh sb="0" eb="4">
      <t>ショショエイゾウ</t>
    </rPh>
    <rPh sb="4" eb="8">
      <t>ヒョウジソウチ</t>
    </rPh>
    <phoneticPr fontId="31"/>
  </si>
  <si>
    <t>駆け付け通報装置</t>
    <rPh sb="0" eb="1">
      <t>カ</t>
    </rPh>
    <rPh sb="2" eb="3">
      <t>ツ</t>
    </rPh>
    <rPh sb="4" eb="6">
      <t>ツウホウ</t>
    </rPh>
    <rPh sb="6" eb="8">
      <t>ソウチ</t>
    </rPh>
    <phoneticPr fontId="31"/>
  </si>
  <si>
    <t>指揮台</t>
    <rPh sb="0" eb="3">
      <t>シキダイ</t>
    </rPh>
    <phoneticPr fontId="31"/>
  </si>
  <si>
    <t>指揮台筐体</t>
    <rPh sb="0" eb="3">
      <t>シキダイ</t>
    </rPh>
    <phoneticPr fontId="31"/>
  </si>
  <si>
    <t>指揮台用椅子</t>
    <rPh sb="0" eb="3">
      <t>シキダイ</t>
    </rPh>
    <phoneticPr fontId="31"/>
  </si>
  <si>
    <t>拡張台</t>
    <rPh sb="0" eb="2">
      <t>カクチョウ</t>
    </rPh>
    <rPh sb="2" eb="3">
      <t>ダイ</t>
    </rPh>
    <phoneticPr fontId="31"/>
  </si>
  <si>
    <t>大型表示盤</t>
    <rPh sb="0" eb="2">
      <t>オオガタ</t>
    </rPh>
    <phoneticPr fontId="31"/>
  </si>
  <si>
    <t>投影スクリーン</t>
    <rPh sb="0" eb="2">
      <t>トウエイ</t>
    </rPh>
    <phoneticPr fontId="31"/>
  </si>
  <si>
    <t>投影・送出設備</t>
    <rPh sb="0" eb="2">
      <t>トウエイ</t>
    </rPh>
    <rPh sb="3" eb="5">
      <t>ソウシュツ</t>
    </rPh>
    <rPh sb="5" eb="7">
      <t>セツビ</t>
    </rPh>
    <phoneticPr fontId="31"/>
  </si>
  <si>
    <t>映像制御装置</t>
  </si>
  <si>
    <t>マトリックススイッチャー</t>
  </si>
  <si>
    <t>映像信号分配器</t>
  </si>
  <si>
    <t>映像等録画再生装置</t>
  </si>
  <si>
    <t>映像操作卓</t>
    <rPh sb="2" eb="5">
      <t>ソウサタク</t>
    </rPh>
    <phoneticPr fontId="31"/>
  </si>
  <si>
    <t>消防局情報表示装置</t>
  </si>
  <si>
    <t>受付状況表示パネル</t>
  </si>
  <si>
    <t>障害表示盤</t>
    <rPh sb="0" eb="2">
      <t>ショウガイ</t>
    </rPh>
    <rPh sb="2" eb="4">
      <t>ヒョウジ</t>
    </rPh>
    <rPh sb="4" eb="5">
      <t>バン</t>
    </rPh>
    <phoneticPr fontId="31"/>
  </si>
  <si>
    <t>指令伝送装置</t>
    <rPh sb="2" eb="4">
      <t>デンソウ</t>
    </rPh>
    <phoneticPr fontId="31"/>
  </si>
  <si>
    <t>指令情報送信装置</t>
  </si>
  <si>
    <t>指令情報出力装置</t>
  </si>
  <si>
    <t>気象情報収集装置</t>
  </si>
  <si>
    <t>管理用端末</t>
    <rPh sb="0" eb="2">
      <t>カンリ</t>
    </rPh>
    <rPh sb="2" eb="3">
      <t>ヨウ</t>
    </rPh>
    <rPh sb="3" eb="5">
      <t>タンマツ</t>
    </rPh>
    <phoneticPr fontId="31"/>
  </si>
  <si>
    <t>災害状況等自動案内装置</t>
  </si>
  <si>
    <t>順次指令装置</t>
  </si>
  <si>
    <t>メール指令装置</t>
    <rPh sb="3" eb="5">
      <t>シレイ</t>
    </rPh>
    <rPh sb="5" eb="7">
      <t>ソウチ</t>
    </rPh>
    <phoneticPr fontId="31"/>
  </si>
  <si>
    <t>音声合成装置</t>
  </si>
  <si>
    <t>出動車両運用管理装置</t>
  </si>
  <si>
    <t>車両動態管理装置</t>
    <rPh sb="0" eb="4">
      <t>シャリョウドウタイ</t>
    </rPh>
    <phoneticPr fontId="31"/>
  </si>
  <si>
    <t>車両運用端末装置</t>
  </si>
  <si>
    <t>車外設定端末装置</t>
    <rPh sb="6" eb="8">
      <t>ソウチ</t>
    </rPh>
    <phoneticPr fontId="31"/>
  </si>
  <si>
    <t>経路探査装置</t>
  </si>
  <si>
    <t>ノード保守装置</t>
  </si>
  <si>
    <t>システム監視装置</t>
  </si>
  <si>
    <t>ディスプレイ</t>
  </si>
  <si>
    <t>電源設備</t>
  </si>
  <si>
    <t>無停電電源装置(指令センター用)</t>
  </si>
  <si>
    <t>無停電電源装置(消防局及び各消防署用)</t>
    <rPh sb="11" eb="12">
      <t>オヨ</t>
    </rPh>
    <rPh sb="13" eb="14">
      <t>カク</t>
    </rPh>
    <phoneticPr fontId="31"/>
  </si>
  <si>
    <t>無停電電源装置(出張所等用)</t>
  </si>
  <si>
    <t>直流電源装置(48V系：指令センター用)</t>
  </si>
  <si>
    <t>直流電源装置(48V系：消防局及び各消防署用)</t>
  </si>
  <si>
    <t>直流電源装置(48V系：出張所等用)</t>
  </si>
  <si>
    <t>位置情報通知装置(統合型)</t>
  </si>
  <si>
    <t>位置情報受信装置</t>
  </si>
  <si>
    <t>ルータ</t>
  </si>
  <si>
    <t>119FAX受信装置</t>
    <rPh sb="8" eb="10">
      <t>ソウチ</t>
    </rPh>
    <phoneticPr fontId="31"/>
  </si>
  <si>
    <t>ネットワーク設備</t>
    <rPh sb="6" eb="8">
      <t>セツビ</t>
    </rPh>
    <phoneticPr fontId="31"/>
  </si>
  <si>
    <t>指令センターネットワーク装置</t>
  </si>
  <si>
    <t>署所ネットワーク装置</t>
  </si>
  <si>
    <t>消防局ネットワーク装置</t>
    <rPh sb="0" eb="3">
      <t>ショウボウキョク</t>
    </rPh>
    <rPh sb="9" eb="11">
      <t>ソウチ</t>
    </rPh>
    <phoneticPr fontId="31"/>
  </si>
  <si>
    <t>セキュリティ装置</t>
    <rPh sb="6" eb="8">
      <t>ソウチ</t>
    </rPh>
    <phoneticPr fontId="31"/>
  </si>
  <si>
    <t>消防OAシステム</t>
    <rPh sb="0" eb="2">
      <t>ショウボウ</t>
    </rPh>
    <phoneticPr fontId="31"/>
  </si>
  <si>
    <t>情報管理装置</t>
    <rPh sb="0" eb="2">
      <t>ジョウホウ</t>
    </rPh>
    <rPh sb="2" eb="4">
      <t>カンリ</t>
    </rPh>
    <rPh sb="4" eb="6">
      <t>ソウチ</t>
    </rPh>
    <phoneticPr fontId="31"/>
  </si>
  <si>
    <t>査察端末装置(タブレットノートパソコン)</t>
    <rPh sb="0" eb="2">
      <t>ササツ</t>
    </rPh>
    <rPh sb="2" eb="4">
      <t>タンマツ</t>
    </rPh>
    <rPh sb="4" eb="6">
      <t>ソウチ</t>
    </rPh>
    <phoneticPr fontId="31"/>
  </si>
  <si>
    <t>査察用プリンタ</t>
    <rPh sb="0" eb="2">
      <t>ササツ</t>
    </rPh>
    <rPh sb="2" eb="3">
      <t>ヨウ</t>
    </rPh>
    <phoneticPr fontId="31"/>
  </si>
  <si>
    <t>WebGISシステム</t>
  </si>
  <si>
    <t>デジタル無線GW装置</t>
    <rPh sb="4" eb="6">
      <t>ムセン</t>
    </rPh>
    <rPh sb="8" eb="10">
      <t>ソウチ</t>
    </rPh>
    <phoneticPr fontId="31"/>
  </si>
  <si>
    <t>現場映像伝送装置</t>
    <rPh sb="0" eb="2">
      <t>ゲンバ</t>
    </rPh>
    <rPh sb="2" eb="4">
      <t>エイゾウ</t>
    </rPh>
    <rPh sb="4" eb="6">
      <t>デンソウ</t>
    </rPh>
    <rPh sb="6" eb="8">
      <t>ソウチ</t>
    </rPh>
    <phoneticPr fontId="31"/>
  </si>
  <si>
    <t>指令用スマートフォン</t>
    <rPh sb="0" eb="2">
      <t>シレイ</t>
    </rPh>
    <rPh sb="2" eb="3">
      <t>ヨウ</t>
    </rPh>
    <phoneticPr fontId="31"/>
  </si>
  <si>
    <t>指令用スマートフォン</t>
    <rPh sb="0" eb="3">
      <t>シレイヨウ</t>
    </rPh>
    <phoneticPr fontId="31"/>
  </si>
  <si>
    <t>クリップホルダー</t>
  </si>
  <si>
    <t>首掛けストラップ</t>
    <rPh sb="0" eb="2">
      <t>クビカ</t>
    </rPh>
    <phoneticPr fontId="31"/>
  </si>
  <si>
    <t>情報共有システム</t>
    <rPh sb="0" eb="4">
      <t>ジョウホウキョウユウ</t>
    </rPh>
    <phoneticPr fontId="31"/>
  </si>
  <si>
    <t>情報共有管理装置</t>
    <rPh sb="0" eb="4">
      <t>ジョウホウキョウユウ</t>
    </rPh>
    <rPh sb="4" eb="8">
      <t>カンリソウチ</t>
    </rPh>
    <phoneticPr fontId="31"/>
  </si>
  <si>
    <t>署落とし受信設備</t>
    <rPh sb="0" eb="2">
      <t>ショオ</t>
    </rPh>
    <rPh sb="4" eb="8">
      <t>ジュシンセツビ</t>
    </rPh>
    <phoneticPr fontId="31"/>
  </si>
  <si>
    <t>署隊本部運用支援端末</t>
    <rPh sb="0" eb="4">
      <t>ショタイホンブ</t>
    </rPh>
    <rPh sb="4" eb="8">
      <t>ウンヨウシエン</t>
    </rPh>
    <rPh sb="8" eb="10">
      <t>タンマツ</t>
    </rPh>
    <phoneticPr fontId="31"/>
  </si>
  <si>
    <t>情報共有システム利用端末(ノートPC)</t>
    <rPh sb="0" eb="4">
      <t>ジョウホウキョウユウ</t>
    </rPh>
    <rPh sb="8" eb="10">
      <t>リヨウ</t>
    </rPh>
    <rPh sb="10" eb="12">
      <t>タンマツ</t>
    </rPh>
    <phoneticPr fontId="31"/>
  </si>
  <si>
    <t>消防局長室設備</t>
    <rPh sb="0" eb="5">
      <t>ショウボウキョクチョウシツ</t>
    </rPh>
    <rPh sb="5" eb="7">
      <t>セツビ</t>
    </rPh>
    <phoneticPr fontId="31"/>
  </si>
  <si>
    <t>表示盤表示装置</t>
  </si>
  <si>
    <t>映像操作卓</t>
    <rPh sb="0" eb="5">
      <t>エイゾウソウサタク</t>
    </rPh>
    <phoneticPr fontId="31"/>
  </si>
  <si>
    <t>電子指揮盤</t>
    <rPh sb="0" eb="5">
      <t>デンシシキバン</t>
    </rPh>
    <phoneticPr fontId="31"/>
  </si>
  <si>
    <t>指揮支援タブレット</t>
  </si>
  <si>
    <t>指揮支援タブレット</t>
    <rPh sb="0" eb="4">
      <t>シキシエン</t>
    </rPh>
    <phoneticPr fontId="31"/>
  </si>
  <si>
    <t>タブレットケース</t>
  </si>
  <si>
    <t>タブレット等固定設置用スタンド</t>
    <rPh sb="5" eb="6">
      <t>トウ</t>
    </rPh>
    <rPh sb="6" eb="8">
      <t>コテイ</t>
    </rPh>
    <rPh sb="8" eb="10">
      <t>セッチ</t>
    </rPh>
    <rPh sb="10" eb="11">
      <t>ヨウ</t>
    </rPh>
    <phoneticPr fontId="31"/>
  </si>
  <si>
    <t>可搬型タッチパネルディスプレイ</t>
    <rPh sb="0" eb="3">
      <t>カハンガタ</t>
    </rPh>
    <phoneticPr fontId="31"/>
  </si>
  <si>
    <t>テレビ会議システム</t>
    <rPh sb="2" eb="4">
      <t>カイギ</t>
    </rPh>
    <phoneticPr fontId="31"/>
  </si>
  <si>
    <t>テレビ会議端末</t>
    <rPh sb="3" eb="5">
      <t>カイギ</t>
    </rPh>
    <rPh sb="5" eb="7">
      <t>タンマツ</t>
    </rPh>
    <phoneticPr fontId="31"/>
  </si>
  <si>
    <t>会議用カメラ端末</t>
    <rPh sb="0" eb="3">
      <t>カイギヨウ</t>
    </rPh>
    <rPh sb="6" eb="8">
      <t>タンマツ</t>
    </rPh>
    <phoneticPr fontId="31"/>
  </si>
  <si>
    <t>音響機器</t>
    <rPh sb="0" eb="4">
      <t>オンキョウキキ</t>
    </rPh>
    <phoneticPr fontId="31"/>
  </si>
  <si>
    <t>避雷設備</t>
    <rPh sb="0" eb="4">
      <t>ヒライセツビ</t>
    </rPh>
    <phoneticPr fontId="31"/>
  </si>
  <si>
    <t>電話交換機設備</t>
    <rPh sb="0" eb="7">
      <t>デンワコウカンキセツビ</t>
    </rPh>
    <phoneticPr fontId="31"/>
  </si>
  <si>
    <t>消防局電話交換機設備</t>
    <rPh sb="0" eb="3">
      <t>ショウボウキョク</t>
    </rPh>
    <rPh sb="3" eb="10">
      <t>デンワコウカンキセツビ</t>
    </rPh>
    <phoneticPr fontId="31"/>
  </si>
  <si>
    <t>電話交換機</t>
    <rPh sb="0" eb="5">
      <t>デンワコウカンキ</t>
    </rPh>
    <phoneticPr fontId="19"/>
  </si>
  <si>
    <t>PHS</t>
  </si>
  <si>
    <t>ウ</t>
    <phoneticPr fontId="19"/>
  </si>
  <si>
    <t>多機能電話機</t>
    <rPh sb="0" eb="3">
      <t>タキノウ</t>
    </rPh>
    <rPh sb="3" eb="6">
      <t>デンワキ</t>
    </rPh>
    <phoneticPr fontId="31"/>
  </si>
  <si>
    <t>消防署電話交換機設備(多機能電話機含む)</t>
    <rPh sb="0" eb="3">
      <t>ショウボウショ</t>
    </rPh>
    <rPh sb="3" eb="10">
      <t>デンワコウカンキセツビ</t>
    </rPh>
    <rPh sb="11" eb="14">
      <t>タキノウ</t>
    </rPh>
    <rPh sb="14" eb="17">
      <t>デンワキ</t>
    </rPh>
    <rPh sb="17" eb="18">
      <t>フク</t>
    </rPh>
    <phoneticPr fontId="31"/>
  </si>
  <si>
    <t>電話交換機</t>
    <rPh sb="0" eb="2">
      <t>デンワ</t>
    </rPh>
    <rPh sb="2" eb="5">
      <t>コウカンキ</t>
    </rPh>
    <phoneticPr fontId="19"/>
  </si>
  <si>
    <t>外部ネットワークシステム中間接続サーバ</t>
    <rPh sb="0" eb="2">
      <t>ガイブ</t>
    </rPh>
    <rPh sb="12" eb="14">
      <t>チュウカン</t>
    </rPh>
    <rPh sb="14" eb="16">
      <t>セツゾク</t>
    </rPh>
    <phoneticPr fontId="31"/>
  </si>
  <si>
    <t>消防用高所監視施設</t>
  </si>
  <si>
    <t>高所カメラ操作卓</t>
  </si>
  <si>
    <t>カメラ制御架(新庁舎)</t>
  </si>
  <si>
    <t>カメラ制御架(NTTクレド岡山)</t>
  </si>
  <si>
    <t>高所監視カメラ装置</t>
  </si>
  <si>
    <t>その他</t>
    <rPh sb="2" eb="3">
      <t>タ</t>
    </rPh>
    <phoneticPr fontId="31"/>
  </si>
  <si>
    <t>主配線盤(MDF)</t>
  </si>
  <si>
    <t>分電盤</t>
  </si>
  <si>
    <t>その他付属品</t>
    <rPh sb="2" eb="3">
      <t>タ</t>
    </rPh>
    <rPh sb="3" eb="6">
      <t>フゾクヒン</t>
    </rPh>
    <phoneticPr fontId="31"/>
  </si>
  <si>
    <t>指令台用送受話器</t>
  </si>
  <si>
    <t>消防指令システム紹介パンフレット</t>
  </si>
  <si>
    <t>部</t>
    <rPh sb="0" eb="1">
      <t>ブ</t>
    </rPh>
    <phoneticPr fontId="31"/>
  </si>
  <si>
    <t>消防指令システム紹介DVD</t>
  </si>
  <si>
    <t>枚</t>
    <rPh sb="0" eb="1">
      <t>マイ</t>
    </rPh>
    <phoneticPr fontId="31"/>
  </si>
  <si>
    <t>合計(税抜)</t>
    <rPh sb="0" eb="2">
      <t>ゴウケイ</t>
    </rPh>
    <rPh sb="3" eb="5">
      <t>ゼイヌキ</t>
    </rPh>
    <phoneticPr fontId="19"/>
  </si>
  <si>
    <t>-</t>
    <phoneticPr fontId="19"/>
  </si>
  <si>
    <t>合計(税込)</t>
    <rPh sb="0" eb="2">
      <t>ゴウケイ</t>
    </rPh>
    <rPh sb="3" eb="5">
      <t>ゼイコ</t>
    </rPh>
    <phoneticPr fontId="19"/>
  </si>
  <si>
    <t>※3.据付・調整費を含む。</t>
    <rPh sb="3" eb="5">
      <t>スエツケ</t>
    </rPh>
    <rPh sb="6" eb="8">
      <t>チョウセイ</t>
    </rPh>
    <rPh sb="8" eb="9">
      <t>ヒ</t>
    </rPh>
    <rPh sb="10" eb="11">
      <t>フク</t>
    </rPh>
    <phoneticPr fontId="19"/>
  </si>
  <si>
    <r>
      <t>構築期間</t>
    </r>
    <r>
      <rPr>
        <vertAlign val="superscript"/>
        <sz val="10"/>
        <rFont val="ＭＳ ゴシック"/>
        <family val="3"/>
        <charset val="128"/>
      </rPr>
      <t>※1</t>
    </r>
    <rPh sb="0" eb="4">
      <t>コウチクキカン</t>
    </rPh>
    <phoneticPr fontId="19"/>
  </si>
  <si>
    <r>
      <t>運用保守期間</t>
    </r>
    <r>
      <rPr>
        <vertAlign val="superscript"/>
        <sz val="11"/>
        <rFont val="ＭＳ ゴシック"/>
        <family val="3"/>
        <charset val="128"/>
      </rPr>
      <t>※2</t>
    </r>
    <rPh sb="0" eb="6">
      <t>ウンヨウホシュキカン</t>
    </rPh>
    <phoneticPr fontId="19"/>
  </si>
  <si>
    <r>
      <t>稼働1年目(2026年度)</t>
    </r>
    <r>
      <rPr>
        <vertAlign val="superscript"/>
        <sz val="10"/>
        <rFont val="ＭＳ ゴシック"/>
        <family val="3"/>
        <charset val="128"/>
      </rPr>
      <t>※4,5</t>
    </r>
    <rPh sb="0" eb="2">
      <t>カドウ</t>
    </rPh>
    <rPh sb="3" eb="5">
      <t>ネンメ</t>
    </rPh>
    <rPh sb="10" eb="11">
      <t>ネン</t>
    </rPh>
    <rPh sb="11" eb="12">
      <t>ド</t>
    </rPh>
    <phoneticPr fontId="1"/>
  </si>
  <si>
    <t>※1.構築期間の各年度における見積額に関して、「調達仕様書 第2章 2.5 (1)構築費」を確認・遵守すること。</t>
    <rPh sb="3" eb="7">
      <t>コウチクキカン</t>
    </rPh>
    <rPh sb="8" eb="11">
      <t>カクネンド</t>
    </rPh>
    <rPh sb="15" eb="17">
      <t>ミツモリ</t>
    </rPh>
    <rPh sb="17" eb="18">
      <t>ガク</t>
    </rPh>
    <rPh sb="19" eb="20">
      <t>カン</t>
    </rPh>
    <rPh sb="24" eb="29">
      <t>チョウタツシヨウショ</t>
    </rPh>
    <rPh sb="30" eb="32">
      <t>ダイニ</t>
    </rPh>
    <rPh sb="32" eb="33">
      <t>ショウ</t>
    </rPh>
    <rPh sb="41" eb="44">
      <t>コウチクヒ</t>
    </rPh>
    <rPh sb="46" eb="48">
      <t>カクニン</t>
    </rPh>
    <rPh sb="49" eb="51">
      <t>ジュンシュ</t>
    </rPh>
    <phoneticPr fontId="19"/>
  </si>
  <si>
    <t>※2.運用保守期間の各年度における見積額に関して、「調達仕様書 第2章 2.5 (2)保守費」を確認・遵守すること。</t>
    <rPh sb="3" eb="5">
      <t>ウンヨウ</t>
    </rPh>
    <rPh sb="5" eb="7">
      <t>ホシュ</t>
    </rPh>
    <rPh sb="7" eb="9">
      <t>キカン</t>
    </rPh>
    <rPh sb="10" eb="13">
      <t>カクネンド</t>
    </rPh>
    <rPh sb="17" eb="19">
      <t>ミツモリ</t>
    </rPh>
    <rPh sb="19" eb="20">
      <t>ガク</t>
    </rPh>
    <rPh sb="21" eb="22">
      <t>カン</t>
    </rPh>
    <rPh sb="26" eb="31">
      <t>チョウタツシヨウショ</t>
    </rPh>
    <rPh sb="32" eb="34">
      <t>ダイニ</t>
    </rPh>
    <rPh sb="34" eb="35">
      <t>ショウ</t>
    </rPh>
    <rPh sb="43" eb="45">
      <t>ホシュ</t>
    </rPh>
    <rPh sb="45" eb="46">
      <t>ヒ</t>
    </rPh>
    <rPh sb="48" eb="50">
      <t>カクニン</t>
    </rPh>
    <rPh sb="51" eb="53">
      <t>ジュンシュ</t>
    </rPh>
    <phoneticPr fontId="19"/>
  </si>
  <si>
    <t>※4.運用開始は、令和8年9月頃を予定しているが、新庁舎開庁日に左右されるため7月～10月の間で変動あり。</t>
    <phoneticPr fontId="19"/>
  </si>
  <si>
    <t>※5.保守開始日は運用開始日によって変動あり。</t>
    <rPh sb="3" eb="5">
      <t>ホシュ</t>
    </rPh>
    <rPh sb="5" eb="8">
      <t>カイシビ</t>
    </rPh>
    <rPh sb="9" eb="11">
      <t>ウンヨウ</t>
    </rPh>
    <rPh sb="11" eb="13">
      <t>カイシ</t>
    </rPh>
    <rPh sb="13" eb="14">
      <t>ビ</t>
    </rPh>
    <rPh sb="18" eb="20">
      <t>ヘンドウ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</si>
</sst>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quot;¥-&quot;#,##0"/>
    <numFmt numFmtId="177" formatCode="#,##0\ ;[Red]\(#,##0\)"/>
    <numFmt numFmtId="178" formatCode="&quot;第&quot;#&quot;年度&quot;"/>
    <numFmt numFmtId="179" formatCode="0.0_);[Red]\(0.0\)"/>
  </numFmts>
  <fonts count="35"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ゴシック"/>
      <family val="3"/>
      <charset val="128"/>
    </font>
    <font>
      <sz val="6"/>
      <name val="ＭＳ Ｐゴシック"/>
      <family val="3"/>
      <charset val="128"/>
    </font>
    <font>
      <sz val="6"/>
      <name val="ＭＳ Ｐゴシック"/>
      <family val="2"/>
      <charset val="128"/>
      <scheme val="minor"/>
    </font>
    <font>
      <sz val="12"/>
      <name val="ＭＳ ゴシック"/>
      <family val="3"/>
      <charset val="128"/>
    </font>
    <font>
      <b/>
      <sz val="14"/>
      <name val="ＭＳ ゴシック"/>
      <family val="3"/>
      <charset val="128"/>
    </font>
    <font>
      <sz val="10"/>
      <name val="ＭＳ ゴシック"/>
      <family val="3"/>
      <charset val="128"/>
    </font>
    <font>
      <sz val="12"/>
      <color rgb="FFFF0000"/>
      <name val="ＭＳ ゴシック"/>
      <family val="3"/>
      <charset val="128"/>
    </font>
    <font>
      <sz val="11"/>
      <name val="ＭＳ ゴシック"/>
      <family val="3"/>
      <charset val="128"/>
    </font>
    <font>
      <sz val="9"/>
      <name val="ＭＳ ゴシック"/>
      <family val="3"/>
      <charset val="128"/>
    </font>
    <font>
      <sz val="10"/>
      <color rgb="FF0000FF"/>
      <name val="ＭＳ ゴシック"/>
      <family val="3"/>
      <charset val="128"/>
    </font>
    <font>
      <b/>
      <sz val="10"/>
      <name val="ＭＳ ゴシック"/>
      <family val="3"/>
      <charset val="128"/>
    </font>
    <font>
      <sz val="6"/>
      <name val="游ゴシック"/>
      <family val="2"/>
      <charset val="128"/>
    </font>
    <font>
      <sz val="6"/>
      <name val="游ゴシック"/>
      <family val="3"/>
      <charset val="128"/>
    </font>
    <font>
      <sz val="11"/>
      <color rgb="FF000000"/>
      <name val="游ゴシック"/>
      <family val="2"/>
      <charset val="128"/>
    </font>
    <font>
      <sz val="12"/>
      <color rgb="FF000000"/>
      <name val="ＭＳ ゴシック"/>
      <family val="3"/>
      <charset val="128"/>
    </font>
    <font>
      <vertAlign val="superscript"/>
      <sz val="10"/>
      <name val="ＭＳ ゴシック"/>
      <family val="3"/>
      <charset val="128"/>
    </font>
    <font>
      <vertAlign val="superscript"/>
      <sz val="11"/>
      <name val="ＭＳ ゴシック"/>
      <family val="3"/>
      <charset val="128"/>
    </font>
  </fonts>
  <fills count="3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theme="0" tint="-0.14999847407452621"/>
        <bgColor indexed="27"/>
      </patternFill>
    </fill>
    <fill>
      <patternFill patternType="solid">
        <fgColor theme="0" tint="-0.14999847407452621"/>
        <bgColor indexed="31"/>
      </patternFill>
    </fill>
    <fill>
      <patternFill patternType="solid">
        <fgColor theme="0" tint="-0.14999847407452621"/>
        <bgColor indexed="29"/>
      </patternFill>
    </fill>
    <fill>
      <patternFill patternType="solid">
        <fgColor theme="0" tint="-0.14999847407452621"/>
        <bgColor indexed="64"/>
      </patternFill>
    </fill>
    <fill>
      <patternFill patternType="solid">
        <fgColor theme="0" tint="-0.14999847407452621"/>
        <bgColor indexed="22"/>
      </patternFill>
    </fill>
    <fill>
      <patternFill patternType="solid">
        <fgColor theme="6" tint="0.79998168889431442"/>
        <bgColor indexed="64"/>
      </patternFill>
    </fill>
    <fill>
      <patternFill patternType="solid">
        <fgColor theme="6" tint="0.79998168889431442"/>
        <bgColor indexed="26"/>
      </patternFill>
    </fill>
    <fill>
      <patternFill patternType="solid">
        <fgColor rgb="FFD0CECE"/>
        <bgColor rgb="FF000000"/>
      </patternFill>
    </fill>
    <fill>
      <patternFill patternType="solid">
        <fgColor rgb="FFF2F2F2"/>
        <bgColor rgb="FF000000"/>
      </patternFill>
    </fill>
    <fill>
      <patternFill patternType="solid">
        <fgColor rgb="FFD0CECE"/>
        <bgColor indexed="64"/>
      </patternFill>
    </fill>
    <fill>
      <patternFill patternType="solid">
        <fgColor rgb="FFB5B3B3"/>
        <bgColor rgb="FF000000"/>
      </patternFill>
    </fill>
    <fill>
      <patternFill patternType="solid">
        <fgColor rgb="FFB5B3B3"/>
        <bgColor indexed="64"/>
      </patternFill>
    </fill>
    <fill>
      <patternFill patternType="solid">
        <fgColor rgb="FFF2F2F2"/>
        <bgColor indexed="64"/>
      </patternFill>
    </fill>
  </fills>
  <borders count="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bottom style="thin">
        <color indexed="8"/>
      </bottom>
      <diagonal/>
    </border>
    <border>
      <left/>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64"/>
      </left>
      <right/>
      <top style="medium">
        <color indexed="64"/>
      </top>
      <bottom style="medium">
        <color indexed="64"/>
      </bottom>
      <diagonal/>
    </border>
    <border>
      <left style="medium">
        <color indexed="8"/>
      </left>
      <right style="medium">
        <color indexed="8"/>
      </right>
      <top/>
      <bottom/>
      <diagonal/>
    </border>
    <border>
      <left style="medium">
        <color indexed="8"/>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8"/>
      </left>
      <right style="medium">
        <color indexed="64"/>
      </right>
      <top/>
      <bottom style="thin">
        <color indexed="8"/>
      </bottom>
      <diagonal/>
    </border>
    <border>
      <left style="thin">
        <color indexed="64"/>
      </left>
      <right style="medium">
        <color indexed="64"/>
      </right>
      <top style="medium">
        <color indexed="8"/>
      </top>
      <bottom style="medium">
        <color indexed="8"/>
      </bottom>
      <diagonal/>
    </border>
    <border>
      <left style="thin">
        <color indexed="8"/>
      </left>
      <right style="medium">
        <color indexed="64"/>
      </right>
      <top style="medium">
        <color indexed="64"/>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64"/>
      </right>
      <top style="medium">
        <color indexed="8"/>
      </top>
      <bottom style="medium">
        <color indexed="8"/>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8"/>
      </left>
      <right style="medium">
        <color indexed="64"/>
      </right>
      <top style="medium">
        <color indexed="8"/>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8"/>
      </right>
      <top/>
      <bottom style="thin">
        <color indexed="8"/>
      </bottom>
      <diagonal/>
    </border>
    <border>
      <left style="medium">
        <color indexed="64"/>
      </left>
      <right style="medium">
        <color indexed="64"/>
      </right>
      <top style="thin">
        <color indexed="8"/>
      </top>
      <bottom style="medium">
        <color indexed="64"/>
      </bottom>
      <diagonal/>
    </border>
    <border>
      <left style="medium">
        <color indexed="8"/>
      </left>
      <right style="medium">
        <color indexed="8"/>
      </right>
      <top style="thin">
        <color indexed="8"/>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diagonalUp="1">
      <left style="medium">
        <color indexed="64"/>
      </left>
      <right style="medium">
        <color indexed="64"/>
      </right>
      <top/>
      <bottom style="medium">
        <color indexed="64"/>
      </bottom>
      <diagonal style="thin">
        <color indexed="64"/>
      </diagonal>
    </border>
    <border diagonalUp="1">
      <left style="medium">
        <color indexed="64"/>
      </left>
      <right style="medium">
        <color indexed="64"/>
      </right>
      <top style="medium">
        <color indexed="64"/>
      </top>
      <bottom/>
      <diagonal style="thin">
        <color indexed="64"/>
      </diagonal>
    </border>
    <border>
      <left style="thin">
        <color indexed="8"/>
      </left>
      <right style="medium">
        <color indexed="64"/>
      </right>
      <top style="medium">
        <color indexed="64"/>
      </top>
      <bottom/>
      <diagonal/>
    </border>
    <border diagonalUp="1">
      <left style="medium">
        <color indexed="64"/>
      </left>
      <right style="medium">
        <color indexed="64"/>
      </right>
      <top/>
      <bottom/>
      <diagonal style="thin">
        <color indexed="64"/>
      </diagonal>
    </border>
    <border>
      <left style="medium">
        <color indexed="64"/>
      </left>
      <right style="medium">
        <color indexed="64"/>
      </right>
      <top style="thin">
        <color indexed="8"/>
      </top>
      <bottom style="medium">
        <color indexed="8"/>
      </bottom>
      <diagonal/>
    </border>
    <border>
      <left style="medium">
        <color indexed="64"/>
      </left>
      <right style="medium">
        <color indexed="64"/>
      </right>
      <top style="medium">
        <color indexed="8"/>
      </top>
      <bottom/>
      <diagonal/>
    </border>
    <border>
      <left style="medium">
        <color indexed="64"/>
      </left>
      <right style="medium">
        <color indexed="64"/>
      </right>
      <top style="medium">
        <color indexed="8"/>
      </top>
      <bottom style="thin">
        <color indexed="8"/>
      </bottom>
      <diagonal/>
    </border>
    <border>
      <left style="medium">
        <color indexed="64"/>
      </left>
      <right style="medium">
        <color indexed="64"/>
      </right>
      <top style="medium">
        <color indexed="8"/>
      </top>
      <bottom style="medium">
        <color indexed="64"/>
      </bottom>
      <diagonal/>
    </border>
    <border diagonalUp="1">
      <left/>
      <right/>
      <top style="medium">
        <color indexed="8"/>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left/>
      <right/>
      <top style="medium">
        <color indexed="8"/>
      </top>
      <bottom/>
      <diagonal/>
    </border>
    <border>
      <left/>
      <right/>
      <top style="medium">
        <color indexed="8"/>
      </top>
      <bottom style="thin">
        <color indexed="8"/>
      </bottom>
      <diagonal/>
    </border>
    <border>
      <left/>
      <right/>
      <top style="medium">
        <color indexed="8"/>
      </top>
      <bottom style="medium">
        <color indexed="8"/>
      </bottom>
      <diagonal/>
    </border>
    <border>
      <left/>
      <right style="medium">
        <color indexed="8"/>
      </right>
      <top style="thin">
        <color indexed="8"/>
      </top>
      <bottom style="medium">
        <color indexed="64"/>
      </bottom>
      <diagonal/>
    </border>
    <border>
      <left/>
      <right style="medium">
        <color indexed="8"/>
      </right>
      <top style="medium">
        <color indexed="8"/>
      </top>
      <bottom style="thin">
        <color indexed="8"/>
      </bottom>
      <diagonal/>
    </border>
    <border>
      <left/>
      <right/>
      <top style="thin">
        <color auto="1"/>
      </top>
      <bottom style="thin">
        <color auto="1"/>
      </bottom>
      <diagonal/>
    </border>
    <border>
      <left style="thin">
        <color indexed="64"/>
      </left>
      <right style="thin">
        <color indexed="64"/>
      </right>
      <top/>
      <bottom style="thin">
        <color indexed="64"/>
      </bottom>
      <diagonal/>
    </border>
    <border>
      <left style="medium">
        <color indexed="8"/>
      </left>
      <right style="medium">
        <color indexed="64"/>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right style="medium">
        <color indexed="64"/>
      </right>
      <top style="medium">
        <color indexed="8"/>
      </top>
      <bottom style="thin">
        <color indexed="8"/>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8"/>
      </left>
      <right style="medium">
        <color indexed="64"/>
      </right>
      <top/>
      <bottom style="medium">
        <color indexed="64"/>
      </bottom>
      <diagonal/>
    </border>
    <border>
      <left style="medium">
        <color indexed="64"/>
      </left>
      <right/>
      <top style="medium">
        <color indexed="8"/>
      </top>
      <bottom style="thin">
        <color indexed="8"/>
      </bottom>
      <diagonal/>
    </border>
    <border>
      <left style="medium">
        <color indexed="64"/>
      </left>
      <right/>
      <top style="thin">
        <color indexed="8"/>
      </top>
      <bottom style="medium">
        <color indexed="8"/>
      </bottom>
      <diagonal/>
    </border>
    <border>
      <left/>
      <right style="medium">
        <color indexed="64"/>
      </right>
      <top style="thin">
        <color indexed="8"/>
      </top>
      <bottom style="medium">
        <color indexed="8"/>
      </bottom>
      <diagonal/>
    </border>
    <border>
      <left style="medium">
        <color indexed="64"/>
      </left>
      <right style="medium">
        <color indexed="8"/>
      </right>
      <top style="medium">
        <color indexed="64"/>
      </top>
      <bottom style="medium">
        <color indexed="8"/>
      </bottom>
      <diagonal/>
    </border>
    <border>
      <left/>
      <right style="medium">
        <color indexed="8"/>
      </right>
      <top/>
      <bottom/>
      <diagonal/>
    </border>
    <border>
      <left/>
      <right style="medium">
        <color indexed="8"/>
      </right>
      <top style="medium">
        <color indexed="64"/>
      </top>
      <bottom style="medium">
        <color indexed="8"/>
      </bottom>
      <diagonal/>
    </border>
  </borders>
  <cellStyleXfs count="4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0" borderId="0" applyNumberFormat="0" applyFill="0" applyBorder="0" applyAlignment="0" applyProtection="0"/>
    <xf numFmtId="0" fontId="4" fillId="20" borderId="1" applyNumberFormat="0" applyAlignment="0" applyProtection="0"/>
    <xf numFmtId="0" fontId="5" fillId="21" borderId="0" applyNumberFormat="0" applyBorder="0" applyAlignment="0" applyProtection="0"/>
    <xf numFmtId="0" fontId="18" fillId="22" borderId="2" applyNumberFormat="0" applyAlignment="0" applyProtection="0"/>
    <xf numFmtId="0" fontId="6" fillId="0" borderId="3" applyNumberFormat="0" applyFill="0" applyAlignment="0" applyProtection="0"/>
    <xf numFmtId="0" fontId="7" fillId="3" borderId="0" applyNumberFormat="0" applyBorder="0" applyAlignment="0" applyProtection="0"/>
    <xf numFmtId="0" fontId="8" fillId="23" borderId="4" applyNumberFormat="0" applyAlignment="0" applyProtection="0"/>
    <xf numFmtId="0" fontId="9" fillId="0" borderId="0" applyNumberFormat="0" applyFill="0" applyBorder="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0" borderId="8" applyNumberFormat="0" applyFill="0" applyAlignment="0" applyProtection="0"/>
    <xf numFmtId="0" fontId="14" fillId="23" borderId="9" applyNumberFormat="0" applyAlignment="0" applyProtection="0"/>
    <xf numFmtId="0" fontId="15" fillId="0" borderId="0" applyNumberFormat="0" applyFill="0" applyBorder="0" applyAlignment="0" applyProtection="0"/>
    <xf numFmtId="176" fontId="18" fillId="0" borderId="0" applyFill="0" applyBorder="0" applyAlignment="0" applyProtection="0"/>
    <xf numFmtId="0" fontId="16" fillId="7" borderId="4" applyNumberFormat="0" applyAlignment="0" applyProtection="0"/>
    <xf numFmtId="0" fontId="17" fillId="4" borderId="0" applyNumberFormat="0" applyBorder="0" applyAlignment="0" applyProtection="0"/>
    <xf numFmtId="0" fontId="18" fillId="0" borderId="0">
      <alignment vertical="center"/>
    </xf>
    <xf numFmtId="0" fontId="18" fillId="0" borderId="0"/>
    <xf numFmtId="38" fontId="18" fillId="0" borderId="0" applyFont="0" applyFill="0" applyBorder="0" applyAlignment="0" applyProtection="0">
      <alignment vertical="center"/>
    </xf>
    <xf numFmtId="0" fontId="18" fillId="0" borderId="0">
      <alignment vertical="center"/>
    </xf>
  </cellStyleXfs>
  <cellXfs count="133">
    <xf numFmtId="0" fontId="0" fillId="0" borderId="0" xfId="0"/>
    <xf numFmtId="0" fontId="22" fillId="0" borderId="0" xfId="0" applyFont="1" applyAlignment="1">
      <alignment vertical="center"/>
    </xf>
    <xf numFmtId="0" fontId="23" fillId="0" borderId="0" xfId="0" applyFont="1"/>
    <xf numFmtId="0" fontId="24" fillId="0" borderId="0" xfId="0" applyFont="1" applyAlignment="1">
      <alignment vertical="center"/>
    </xf>
    <xf numFmtId="178" fontId="23" fillId="26" borderId="31" xfId="0" applyNumberFormat="1" applyFont="1" applyFill="1" applyBorder="1" applyAlignment="1">
      <alignment horizontal="center" vertical="center"/>
    </xf>
    <xf numFmtId="0" fontId="23" fillId="0" borderId="0" xfId="0" applyFont="1" applyAlignment="1">
      <alignment horizontal="right"/>
    </xf>
    <xf numFmtId="0" fontId="25" fillId="0" borderId="0" xfId="0" applyFont="1"/>
    <xf numFmtId="0" fontId="23" fillId="0" borderId="0" xfId="0" applyFont="1" applyAlignment="1">
      <alignment vertical="center"/>
    </xf>
    <xf numFmtId="0" fontId="23" fillId="0" borderId="0" xfId="0" applyFont="1" applyAlignment="1">
      <alignment horizontal="left" vertical="center"/>
    </xf>
    <xf numFmtId="0" fontId="25" fillId="0" borderId="0" xfId="0" applyFont="1" applyAlignment="1">
      <alignment vertical="center"/>
    </xf>
    <xf numFmtId="38" fontId="21" fillId="0" borderId="0" xfId="45" applyFont="1" applyAlignment="1">
      <alignment horizontal="right" vertical="center"/>
    </xf>
    <xf numFmtId="178" fontId="23" fillId="26" borderId="27" xfId="0" applyNumberFormat="1" applyFont="1" applyFill="1" applyBorder="1" applyAlignment="1">
      <alignment horizontal="center" vertical="center"/>
    </xf>
    <xf numFmtId="0" fontId="23" fillId="24" borderId="28" xfId="0" applyFont="1" applyFill="1" applyBorder="1" applyAlignment="1">
      <alignment horizontal="center" vertical="center"/>
    </xf>
    <xf numFmtId="0" fontId="23" fillId="24" borderId="24" xfId="0" applyFont="1" applyFill="1" applyBorder="1" applyAlignment="1">
      <alignment horizontal="centerContinuous" vertical="center"/>
    </xf>
    <xf numFmtId="0" fontId="23" fillId="25" borderId="22" xfId="0" applyFont="1" applyFill="1" applyBorder="1" applyAlignment="1">
      <alignment horizontal="center" vertical="center" wrapText="1"/>
    </xf>
    <xf numFmtId="0" fontId="23" fillId="27" borderId="25" xfId="0" applyFont="1" applyFill="1" applyBorder="1" applyAlignment="1">
      <alignment vertical="center"/>
    </xf>
    <xf numFmtId="0" fontId="23" fillId="0" borderId="11" xfId="0" applyFont="1" applyBorder="1" applyAlignment="1">
      <alignment vertical="center"/>
    </xf>
    <xf numFmtId="0" fontId="23" fillId="27" borderId="26" xfId="0" applyFont="1" applyFill="1" applyBorder="1" applyAlignment="1">
      <alignment vertical="center"/>
    </xf>
    <xf numFmtId="0" fontId="23" fillId="27" borderId="30" xfId="0" applyFont="1" applyFill="1" applyBorder="1" applyAlignment="1">
      <alignment vertical="center"/>
    </xf>
    <xf numFmtId="0" fontId="23" fillId="0" borderId="35" xfId="0" applyFont="1" applyBorder="1" applyAlignment="1">
      <alignment vertical="center"/>
    </xf>
    <xf numFmtId="38" fontId="23" fillId="27" borderId="39" xfId="40" applyNumberFormat="1" applyFont="1" applyFill="1" applyBorder="1" applyAlignment="1" applyProtection="1">
      <alignment vertical="center"/>
    </xf>
    <xf numFmtId="0" fontId="23" fillId="0" borderId="13" xfId="0" applyFont="1" applyBorder="1" applyAlignment="1">
      <alignment vertical="center"/>
    </xf>
    <xf numFmtId="0" fontId="28" fillId="29" borderId="16" xfId="0" applyFont="1" applyFill="1" applyBorder="1" applyAlignment="1">
      <alignment horizontal="centerContinuous" vertical="center"/>
    </xf>
    <xf numFmtId="38" fontId="23" fillId="29" borderId="21" xfId="40" applyNumberFormat="1" applyFont="1" applyFill="1" applyBorder="1" applyAlignment="1" applyProtection="1">
      <alignment vertical="center"/>
    </xf>
    <xf numFmtId="0" fontId="23" fillId="0" borderId="10" xfId="0" applyFont="1" applyBorder="1" applyAlignment="1">
      <alignment vertical="center"/>
    </xf>
    <xf numFmtId="38" fontId="23" fillId="27" borderId="12" xfId="40" applyNumberFormat="1" applyFont="1" applyFill="1" applyBorder="1" applyAlignment="1" applyProtection="1">
      <alignment vertical="center"/>
    </xf>
    <xf numFmtId="0" fontId="23" fillId="30" borderId="23" xfId="0" applyFont="1" applyFill="1" applyBorder="1" applyAlignment="1">
      <alignment vertical="center"/>
    </xf>
    <xf numFmtId="179" fontId="23" fillId="0" borderId="0" xfId="0" applyNumberFormat="1" applyFont="1" applyAlignment="1">
      <alignment horizontal="center" vertical="center"/>
    </xf>
    <xf numFmtId="0" fontId="23" fillId="0" borderId="0" xfId="0" applyFont="1" applyAlignment="1">
      <alignment horizontal="center" vertical="center"/>
    </xf>
    <xf numFmtId="0" fontId="23" fillId="0" borderId="0" xfId="0" applyFont="1" applyAlignment="1">
      <alignment vertical="center" wrapText="1"/>
    </xf>
    <xf numFmtId="179" fontId="23" fillId="0" borderId="0" xfId="0" applyNumberFormat="1" applyFont="1" applyAlignment="1">
      <alignment horizontal="center"/>
    </xf>
    <xf numFmtId="0" fontId="23" fillId="0" borderId="0" xfId="0" applyFont="1" applyAlignment="1">
      <alignment horizontal="center"/>
    </xf>
    <xf numFmtId="38" fontId="23" fillId="29" borderId="27" xfId="45" applyFont="1" applyFill="1" applyBorder="1">
      <alignment vertical="center"/>
    </xf>
    <xf numFmtId="38" fontId="23" fillId="27" borderId="27" xfId="45" applyFont="1" applyFill="1" applyBorder="1">
      <alignment vertical="center"/>
    </xf>
    <xf numFmtId="38" fontId="23" fillId="27" borderId="14" xfId="45" applyFont="1" applyFill="1" applyBorder="1" applyAlignment="1">
      <alignment horizontal="left" vertical="center"/>
    </xf>
    <xf numFmtId="38" fontId="23" fillId="27" borderId="37" xfId="45" applyFont="1" applyFill="1" applyBorder="1" applyAlignment="1">
      <alignment horizontal="left" vertical="center"/>
    </xf>
    <xf numFmtId="38" fontId="23" fillId="27" borderId="27" xfId="45" applyFont="1" applyFill="1" applyBorder="1" applyAlignment="1">
      <alignment horizontal="right" vertical="center"/>
    </xf>
    <xf numFmtId="38" fontId="23" fillId="27" borderId="19" xfId="45" applyFont="1" applyFill="1" applyBorder="1" applyAlignment="1">
      <alignment horizontal="centerContinuous" vertical="center"/>
    </xf>
    <xf numFmtId="38" fontId="23" fillId="29" borderId="18" xfId="45" applyFont="1" applyFill="1" applyBorder="1">
      <alignment vertical="center"/>
    </xf>
    <xf numFmtId="38" fontId="23" fillId="27" borderId="18" xfId="45" applyFont="1" applyFill="1" applyBorder="1">
      <alignment vertical="center"/>
    </xf>
    <xf numFmtId="0" fontId="23" fillId="25" borderId="40" xfId="0" applyFont="1" applyFill="1" applyBorder="1" applyAlignment="1">
      <alignment horizontal="center" vertical="center" wrapText="1"/>
    </xf>
    <xf numFmtId="38" fontId="23" fillId="29" borderId="43" xfId="40" applyNumberFormat="1" applyFont="1" applyFill="1" applyBorder="1" applyAlignment="1" applyProtection="1">
      <alignment vertical="center"/>
    </xf>
    <xf numFmtId="9" fontId="23" fillId="27" borderId="44" xfId="40" applyNumberFormat="1" applyFont="1" applyFill="1" applyBorder="1" applyAlignment="1" applyProtection="1">
      <alignment horizontal="right" vertical="center"/>
    </xf>
    <xf numFmtId="38" fontId="23" fillId="27" borderId="42" xfId="40" applyNumberFormat="1" applyFont="1" applyFill="1" applyBorder="1" applyAlignment="1" applyProtection="1">
      <alignment vertical="center"/>
    </xf>
    <xf numFmtId="9" fontId="23" fillId="27" borderId="44" xfId="40" applyNumberFormat="1" applyFont="1" applyFill="1" applyBorder="1" applyAlignment="1" applyProtection="1">
      <alignment vertical="center"/>
    </xf>
    <xf numFmtId="38" fontId="23" fillId="29" borderId="49" xfId="40" applyNumberFormat="1" applyFont="1" applyFill="1" applyBorder="1" applyAlignment="1" applyProtection="1">
      <alignment vertical="center"/>
    </xf>
    <xf numFmtId="9" fontId="23" fillId="27" borderId="50" xfId="40" applyNumberFormat="1" applyFont="1" applyFill="1" applyBorder="1" applyAlignment="1" applyProtection="1">
      <alignment vertical="center"/>
    </xf>
    <xf numFmtId="9" fontId="23" fillId="27" borderId="53" xfId="40" applyNumberFormat="1" applyFont="1" applyFill="1" applyBorder="1" applyAlignment="1" applyProtection="1">
      <alignment vertical="center"/>
    </xf>
    <xf numFmtId="0" fontId="21" fillId="0" borderId="0" xfId="0" applyFont="1" applyAlignment="1">
      <alignment vertical="center"/>
    </xf>
    <xf numFmtId="0" fontId="21" fillId="31" borderId="31" xfId="0" applyFont="1" applyFill="1" applyBorder="1" applyAlignment="1">
      <alignment horizontal="center" vertical="center"/>
    </xf>
    <xf numFmtId="0" fontId="32" fillId="0" borderId="0" xfId="0" applyFont="1" applyAlignment="1">
      <alignment vertical="center"/>
    </xf>
    <xf numFmtId="0" fontId="21" fillId="31" borderId="36" xfId="0" applyFont="1" applyFill="1" applyBorder="1" applyAlignment="1">
      <alignment vertical="center"/>
    </xf>
    <xf numFmtId="0" fontId="21" fillId="31" borderId="54" xfId="0" applyFont="1" applyFill="1" applyBorder="1" applyAlignment="1">
      <alignment vertical="center"/>
    </xf>
    <xf numFmtId="0" fontId="21" fillId="32" borderId="55" xfId="0" applyFont="1" applyFill="1" applyBorder="1" applyAlignment="1">
      <alignment horizontal="center" vertical="center"/>
    </xf>
    <xf numFmtId="0" fontId="32" fillId="0" borderId="31" xfId="0" applyFont="1" applyBorder="1" applyAlignment="1">
      <alignment horizontal="center" vertical="center"/>
    </xf>
    <xf numFmtId="0" fontId="32" fillId="0" borderId="31" xfId="0" applyFont="1" applyBorder="1" applyAlignment="1">
      <alignment horizontal="center" vertical="center" wrapText="1"/>
    </xf>
    <xf numFmtId="0" fontId="32" fillId="0" borderId="31" xfId="0" quotePrefix="1" applyFont="1" applyBorder="1" applyAlignment="1">
      <alignment horizontal="center" vertical="center"/>
    </xf>
    <xf numFmtId="0" fontId="21" fillId="0" borderId="31" xfId="0" applyFont="1" applyBorder="1" applyAlignment="1">
      <alignment horizontal="center" vertical="center"/>
    </xf>
    <xf numFmtId="38" fontId="21" fillId="33" borderId="31" xfId="45" applyFont="1" applyFill="1" applyBorder="1" applyAlignment="1">
      <alignment vertical="center"/>
    </xf>
    <xf numFmtId="0" fontId="21" fillId="33" borderId="31" xfId="0" applyFont="1" applyFill="1" applyBorder="1" applyAlignment="1">
      <alignment vertical="center"/>
    </xf>
    <xf numFmtId="38" fontId="21" fillId="0" borderId="31" xfId="45" applyFont="1" applyBorder="1" applyAlignment="1">
      <alignment vertical="center"/>
    </xf>
    <xf numFmtId="0" fontId="21" fillId="0" borderId="31" xfId="0" applyFont="1" applyBorder="1" applyAlignment="1">
      <alignment vertical="center"/>
    </xf>
    <xf numFmtId="0" fontId="21" fillId="35" borderId="31" xfId="0" applyFont="1" applyFill="1" applyBorder="1" applyAlignment="1">
      <alignment horizontal="center" vertical="center"/>
    </xf>
    <xf numFmtId="38" fontId="21" fillId="33" borderId="31" xfId="45" applyFont="1" applyFill="1" applyBorder="1" applyAlignment="1">
      <alignment horizontal="center" vertical="center"/>
    </xf>
    <xf numFmtId="0" fontId="32" fillId="33" borderId="31" xfId="0" applyFont="1" applyFill="1" applyBorder="1" applyAlignment="1">
      <alignment horizontal="center" vertical="center"/>
    </xf>
    <xf numFmtId="0" fontId="32" fillId="36" borderId="31" xfId="0" applyFont="1" applyFill="1" applyBorder="1" applyAlignment="1">
      <alignment vertical="center"/>
    </xf>
    <xf numFmtId="0" fontId="32" fillId="36" borderId="36" xfId="0" applyFont="1" applyFill="1" applyBorder="1" applyAlignment="1">
      <alignment vertical="center"/>
    </xf>
    <xf numFmtId="0" fontId="32" fillId="36" borderId="54" xfId="0" applyFont="1" applyFill="1" applyBorder="1" applyAlignment="1">
      <alignment vertical="center"/>
    </xf>
    <xf numFmtId="0" fontId="32" fillId="36" borderId="32" xfId="0" applyFont="1" applyFill="1" applyBorder="1" applyAlignment="1">
      <alignment vertical="center"/>
    </xf>
    <xf numFmtId="0" fontId="32" fillId="36" borderId="31" xfId="0" quotePrefix="1" applyFont="1" applyFill="1" applyBorder="1" applyAlignment="1">
      <alignment vertical="center"/>
    </xf>
    <xf numFmtId="49" fontId="32" fillId="36" borderId="36" xfId="0" quotePrefix="1" applyNumberFormat="1" applyFont="1" applyFill="1" applyBorder="1" applyAlignment="1">
      <alignment vertical="center"/>
    </xf>
    <xf numFmtId="0" fontId="32" fillId="36" borderId="36" xfId="0" quotePrefix="1" applyFont="1" applyFill="1" applyBorder="1" applyAlignment="1">
      <alignment vertical="center"/>
    </xf>
    <xf numFmtId="0" fontId="32" fillId="36" borderId="32" xfId="0" quotePrefix="1" applyFont="1" applyFill="1" applyBorder="1" applyAlignment="1">
      <alignment vertical="center"/>
    </xf>
    <xf numFmtId="0" fontId="23" fillId="27" borderId="57" xfId="0" applyFont="1" applyFill="1" applyBorder="1" applyAlignment="1">
      <alignment horizontal="left" vertical="center" wrapText="1"/>
    </xf>
    <xf numFmtId="0" fontId="23" fillId="27" borderId="56" xfId="0" applyFont="1" applyFill="1" applyBorder="1" applyAlignment="1">
      <alignment horizontal="left" vertical="center"/>
    </xf>
    <xf numFmtId="38" fontId="23" fillId="0" borderId="20" xfId="45" applyFont="1" applyFill="1" applyBorder="1" applyAlignment="1" applyProtection="1">
      <alignment vertical="center"/>
    </xf>
    <xf numFmtId="38" fontId="23" fillId="0" borderId="34" xfId="45" applyFont="1" applyFill="1" applyBorder="1" applyAlignment="1" applyProtection="1">
      <alignment vertical="center"/>
    </xf>
    <xf numFmtId="38" fontId="23" fillId="0" borderId="29" xfId="45" applyFont="1" applyFill="1" applyBorder="1" applyAlignment="1" applyProtection="1">
      <alignment vertical="center"/>
    </xf>
    <xf numFmtId="38" fontId="23" fillId="0" borderId="0" xfId="45" applyFont="1" applyFill="1" applyBorder="1" applyAlignment="1" applyProtection="1">
      <alignment vertical="center"/>
    </xf>
    <xf numFmtId="38" fontId="23" fillId="30" borderId="21" xfId="45" applyFont="1" applyFill="1" applyBorder="1" applyAlignment="1" applyProtection="1">
      <alignment vertical="center"/>
    </xf>
    <xf numFmtId="38" fontId="23" fillId="30" borderId="45" xfId="45" applyFont="1" applyFill="1" applyBorder="1" applyAlignment="1" applyProtection="1">
      <alignment vertical="center"/>
    </xf>
    <xf numFmtId="38" fontId="23" fillId="30" borderId="51" xfId="45" applyFont="1" applyFill="1" applyBorder="1" applyAlignment="1" applyProtection="1">
      <alignment vertical="center"/>
    </xf>
    <xf numFmtId="38" fontId="23" fillId="27" borderId="33" xfId="45" applyFont="1" applyFill="1" applyBorder="1" applyAlignment="1" applyProtection="1">
      <alignment vertical="center"/>
    </xf>
    <xf numFmtId="38" fontId="23" fillId="27" borderId="52" xfId="45" applyFont="1" applyFill="1" applyBorder="1" applyAlignment="1" applyProtection="1">
      <alignment vertical="center"/>
    </xf>
    <xf numFmtId="0" fontId="32" fillId="35" borderId="31" xfId="0" applyFont="1" applyFill="1" applyBorder="1" applyAlignment="1">
      <alignment horizontal="centerContinuous" vertical="center"/>
    </xf>
    <xf numFmtId="0" fontId="21" fillId="35" borderId="31" xfId="0" applyFont="1" applyFill="1" applyBorder="1" applyAlignment="1">
      <alignment horizontal="centerContinuous" vertical="center"/>
    </xf>
    <xf numFmtId="38" fontId="32" fillId="0" borderId="31" xfId="45" applyFont="1" applyBorder="1" applyAlignment="1">
      <alignment horizontal="center" vertical="center"/>
    </xf>
    <xf numFmtId="179" fontId="24" fillId="0" borderId="0" xfId="0" applyNumberFormat="1" applyFont="1" applyAlignment="1">
      <alignment vertical="center"/>
    </xf>
    <xf numFmtId="38" fontId="25" fillId="0" borderId="0" xfId="45" applyFont="1" applyAlignment="1"/>
    <xf numFmtId="178" fontId="23" fillId="26" borderId="30" xfId="0" applyNumberFormat="1" applyFont="1" applyFill="1" applyBorder="1" applyAlignment="1">
      <alignment horizontal="center" vertical="center"/>
    </xf>
    <xf numFmtId="178" fontId="23" fillId="26" borderId="27" xfId="0" applyNumberFormat="1" applyFont="1" applyFill="1" applyBorder="1" applyAlignment="1">
      <alignment horizontal="centerContinuous" vertical="center"/>
    </xf>
    <xf numFmtId="178" fontId="23" fillId="26" borderId="27" xfId="0" applyNumberFormat="1" applyFont="1" applyFill="1" applyBorder="1" applyAlignment="1">
      <alignment vertical="center" wrapText="1"/>
    </xf>
    <xf numFmtId="0" fontId="25" fillId="27" borderId="14" xfId="0" applyFont="1" applyFill="1" applyBorder="1" applyAlignment="1">
      <alignment horizontal="centerContinuous" vertical="center"/>
    </xf>
    <xf numFmtId="0" fontId="24" fillId="27" borderId="37" xfId="0" applyFont="1" applyFill="1" applyBorder="1" applyAlignment="1">
      <alignment horizontal="centerContinuous" vertical="center"/>
    </xf>
    <xf numFmtId="0" fontId="25" fillId="27" borderId="37" xfId="0" applyFont="1" applyFill="1" applyBorder="1" applyAlignment="1">
      <alignment horizontal="centerContinuous" vertical="center"/>
    </xf>
    <xf numFmtId="0" fontId="24" fillId="27" borderId="59" xfId="0" applyFont="1" applyFill="1" applyBorder="1" applyAlignment="1">
      <alignment horizontal="centerContinuous" vertical="center"/>
    </xf>
    <xf numFmtId="38" fontId="23" fillId="0" borderId="60" xfId="45" applyFont="1" applyFill="1" applyBorder="1" applyAlignment="1" applyProtection="1">
      <alignment vertical="center"/>
    </xf>
    <xf numFmtId="38" fontId="23" fillId="0" borderId="61" xfId="45" applyFont="1" applyFill="1" applyBorder="1" applyAlignment="1" applyProtection="1">
      <alignment vertical="center"/>
    </xf>
    <xf numFmtId="38" fontId="23" fillId="0" borderId="30" xfId="45" applyFont="1" applyFill="1" applyBorder="1" applyAlignment="1" applyProtection="1">
      <alignment vertical="center"/>
    </xf>
    <xf numFmtId="0" fontId="28" fillId="29" borderId="18" xfId="0" applyFont="1" applyFill="1" applyBorder="1" applyAlignment="1">
      <alignment horizontal="centerContinuous" vertical="center"/>
    </xf>
    <xf numFmtId="0" fontId="28" fillId="29" borderId="62" xfId="0" applyFont="1" applyFill="1" applyBorder="1" applyAlignment="1">
      <alignment horizontal="centerContinuous" vertical="center"/>
    </xf>
    <xf numFmtId="0" fontId="23" fillId="27" borderId="63" xfId="0" applyFont="1" applyFill="1" applyBorder="1" applyAlignment="1">
      <alignment horizontal="centerContinuous" vertical="center"/>
    </xf>
    <xf numFmtId="0" fontId="23" fillId="27" borderId="58" xfId="0" applyFont="1" applyFill="1" applyBorder="1" applyAlignment="1">
      <alignment horizontal="centerContinuous" vertical="center"/>
    </xf>
    <xf numFmtId="0" fontId="23" fillId="27" borderId="64" xfId="0" applyFont="1" applyFill="1" applyBorder="1" applyAlignment="1">
      <alignment horizontal="centerContinuous" vertical="center"/>
    </xf>
    <xf numFmtId="0" fontId="23" fillId="27" borderId="65" xfId="0" applyFont="1" applyFill="1" applyBorder="1" applyAlignment="1">
      <alignment horizontal="centerContinuous" vertical="center"/>
    </xf>
    <xf numFmtId="38" fontId="23" fillId="27" borderId="67" xfId="45" applyFont="1" applyFill="1" applyBorder="1" applyAlignment="1" applyProtection="1">
      <alignment vertical="center"/>
    </xf>
    <xf numFmtId="38" fontId="23" fillId="29" borderId="66" xfId="45" applyFont="1" applyFill="1" applyBorder="1" applyAlignment="1" applyProtection="1">
      <alignment vertical="center"/>
    </xf>
    <xf numFmtId="0" fontId="23" fillId="0" borderId="15" xfId="0" applyFont="1" applyBorder="1" applyAlignment="1">
      <alignment vertical="center"/>
    </xf>
    <xf numFmtId="0" fontId="23" fillId="29" borderId="68" xfId="0" applyFont="1" applyFill="1" applyBorder="1" applyAlignment="1">
      <alignment vertical="center"/>
    </xf>
    <xf numFmtId="0" fontId="21" fillId="36" borderId="31" xfId="0" applyFont="1" applyFill="1" applyBorder="1" applyAlignment="1">
      <alignment vertical="center"/>
    </xf>
    <xf numFmtId="0" fontId="23" fillId="0" borderId="36" xfId="0" applyFont="1" applyBorder="1" applyAlignment="1">
      <alignment horizontal="left" vertical="center"/>
    </xf>
    <xf numFmtId="0" fontId="23" fillId="0" borderId="32" xfId="0" applyFont="1" applyBorder="1" applyAlignment="1">
      <alignment horizontal="left" vertical="center"/>
    </xf>
    <xf numFmtId="0" fontId="26" fillId="24" borderId="17" xfId="0" applyFont="1" applyFill="1" applyBorder="1" applyAlignment="1">
      <alignment horizontal="center" vertical="center" wrapText="1"/>
    </xf>
    <xf numFmtId="0" fontId="26" fillId="24" borderId="29" xfId="0" applyFont="1" applyFill="1" applyBorder="1" applyAlignment="1">
      <alignment horizontal="center" vertical="center" wrapText="1"/>
    </xf>
    <xf numFmtId="0" fontId="26" fillId="24" borderId="18" xfId="0" applyFont="1" applyFill="1" applyBorder="1" applyAlignment="1">
      <alignment horizontal="center" vertical="center" wrapText="1"/>
    </xf>
    <xf numFmtId="0" fontId="23" fillId="28" borderId="17" xfId="0" applyFont="1" applyFill="1" applyBorder="1" applyAlignment="1">
      <alignment horizontal="center" vertical="center"/>
    </xf>
    <xf numFmtId="0" fontId="23" fillId="28" borderId="29" xfId="0" applyFont="1" applyFill="1" applyBorder="1" applyAlignment="1">
      <alignment horizontal="center" vertical="center"/>
    </xf>
    <xf numFmtId="0" fontId="23" fillId="28" borderId="18" xfId="0" applyFont="1" applyFill="1" applyBorder="1" applyAlignment="1">
      <alignment horizontal="center" vertical="center"/>
    </xf>
    <xf numFmtId="0" fontId="23" fillId="27" borderId="17" xfId="0" applyFont="1" applyFill="1" applyBorder="1" applyAlignment="1">
      <alignment horizontal="left" vertical="center" wrapText="1"/>
    </xf>
    <xf numFmtId="0" fontId="23" fillId="27" borderId="29" xfId="0" applyFont="1" applyFill="1" applyBorder="1" applyAlignment="1">
      <alignment horizontal="left" vertical="center" wrapText="1"/>
    </xf>
    <xf numFmtId="0" fontId="23" fillId="27" borderId="18" xfId="0" applyFont="1" applyFill="1" applyBorder="1" applyAlignment="1">
      <alignment horizontal="left" vertical="center" wrapText="1"/>
    </xf>
    <xf numFmtId="38" fontId="21" fillId="27" borderId="39" xfId="45" applyFont="1" applyFill="1" applyBorder="1" applyAlignment="1">
      <alignment horizontal="center" vertical="center"/>
    </xf>
    <xf numFmtId="38" fontId="21" fillId="27" borderId="41" xfId="45" applyFont="1" applyFill="1" applyBorder="1" applyAlignment="1">
      <alignment horizontal="center" vertical="center"/>
    </xf>
    <xf numFmtId="38" fontId="21" fillId="27" borderId="38" xfId="45" applyFont="1" applyFill="1" applyBorder="1" applyAlignment="1">
      <alignment horizontal="center" vertical="center"/>
    </xf>
    <xf numFmtId="177" fontId="27" fillId="27" borderId="39" xfId="40" applyNumberFormat="1" applyFont="1" applyFill="1" applyBorder="1" applyAlignment="1" applyProtection="1">
      <alignment vertical="center"/>
    </xf>
    <xf numFmtId="177" fontId="27" fillId="27" borderId="41" xfId="40" applyNumberFormat="1" applyFont="1" applyFill="1" applyBorder="1" applyAlignment="1" applyProtection="1">
      <alignment vertical="center"/>
    </xf>
    <xf numFmtId="177" fontId="27" fillId="27" borderId="38" xfId="40" applyNumberFormat="1" applyFont="1" applyFill="1" applyBorder="1" applyAlignment="1" applyProtection="1">
      <alignment vertical="center"/>
    </xf>
    <xf numFmtId="177" fontId="27" fillId="27" borderId="46" xfId="40" applyNumberFormat="1" applyFont="1" applyFill="1" applyBorder="1" applyAlignment="1" applyProtection="1">
      <alignment vertical="center"/>
    </xf>
    <xf numFmtId="177" fontId="27" fillId="27" borderId="47" xfId="40" applyNumberFormat="1" applyFont="1" applyFill="1" applyBorder="1" applyAlignment="1" applyProtection="1">
      <alignment vertical="center"/>
    </xf>
    <xf numFmtId="177" fontId="27" fillId="27" borderId="48" xfId="40" applyNumberFormat="1" applyFont="1" applyFill="1" applyBorder="1" applyAlignment="1" applyProtection="1">
      <alignment vertical="center"/>
    </xf>
    <xf numFmtId="0" fontId="21" fillId="35" borderId="31" xfId="0" applyFont="1" applyFill="1" applyBorder="1" applyAlignment="1">
      <alignment horizontal="center" vertical="center"/>
    </xf>
    <xf numFmtId="0" fontId="32" fillId="33" borderId="31" xfId="0" applyFont="1" applyFill="1" applyBorder="1" applyAlignment="1">
      <alignment horizontal="right" vertical="center"/>
    </xf>
    <xf numFmtId="0" fontId="21" fillId="34" borderId="31" xfId="0" applyFont="1" applyFill="1"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5"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xfId="40" builtinId="7"/>
    <cellStyle name="入力" xfId="41" builtinId="20" customBuiltin="1"/>
    <cellStyle name="標準" xfId="0" builtinId="0"/>
    <cellStyle name="標準 2" xfId="43"/>
    <cellStyle name="標準 2 3" xfId="44"/>
    <cellStyle name="標準 3" xfId="46"/>
    <cellStyle name="良い" xfId="42" builtinId="26" customBuiltin="1"/>
  </cellStyles>
  <dxfs count="0"/>
  <tableStyles count="0" defaultTableStyle="TableStyleMedium9" defaultPivotStyle="PivotStyleLight16"/>
  <colors>
    <mruColors>
      <color rgb="FFB5B3B3"/>
      <color rgb="FFD0CECE"/>
      <color rgb="FFF2F2F2"/>
      <color rgb="FF7B7777"/>
      <color rgb="FFCCCCFF"/>
      <color rgb="FFFFFF99"/>
      <color rgb="FF00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34" Type="http://schemas.openxmlformats.org/officeDocument/2006/relationships/customXml" Target="../customXml/item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customXml" Target="../customXml/item3.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theme" Target="theme/theme1.xml"/><Relationship Id="rId35"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1</xdr:col>
      <xdr:colOff>68035</xdr:colOff>
      <xdr:row>21</xdr:row>
      <xdr:rowOff>44638</xdr:rowOff>
    </xdr:from>
    <xdr:ext cx="6210182" cy="878940"/>
    <xdr:sp macro="" textlink="">
      <xdr:nvSpPr>
        <xdr:cNvPr id="2" name="テキスト ボックス 1">
          <a:extLst>
            <a:ext uri="{FF2B5EF4-FFF2-40B4-BE49-F238E27FC236}">
              <a16:creationId xmlns:a16="http://schemas.microsoft.com/office/drawing/2014/main" id="{E30AD646-67A1-43F6-AD72-168DEC833E15}"/>
            </a:ext>
          </a:extLst>
        </xdr:cNvPr>
        <xdr:cNvSpPr txBox="1"/>
      </xdr:nvSpPr>
      <xdr:spPr>
        <a:xfrm>
          <a:off x="258535" y="4216588"/>
          <a:ext cx="6210182" cy="8789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72000" rIns="108000" bIns="72000" rtlCol="0" anchor="t">
          <a:spAutoFit/>
        </a:bodyPr>
        <a:lstStyle/>
        <a:p>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記載方法</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p>
        <a:p>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①構築費と</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6</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年間使用する場合の②運用保守費を記載して下さい。</a:t>
          </a:r>
        </a:p>
        <a:p>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2.</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上記以外にも発生する費用がありましたら、①構築費の「その他初期費」に含めて下さい。その際は、備考欄に費用を記載して下さい。</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wh01\Public\tanaka\&#30011;&#38754;&#19968;&#3523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scale\kokyo2\JLSPRO\SQA\051220\&#27179;&#26412;S\&#12452;&#12531;&#12471;&#12487;&#12531;&#12488;&#38598;&#35336;051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UNDAY\NTTCom\My%20Documents\NW&#35211;&#31309;\&#35211;&#31309;&#12418;&#12426;_2&#65288;A&amp;C&#65418;&#65439;&#65408;&#65392;&#65437;&#65289;\&#35211;&#31309;&#20316;&#26989;&#20013;\0711&#20877;&#35211;&#31309;Arctar2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v1\DATA\WINNT\Profiles\nagaso\&#65411;&#65438;&#65405;&#65400;&#65412;&#65391;&#65420;&#65439;\Bukke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fe22\Pub\2001.10.5&#22522;&#30436;&#12469;&#12540;&#12496;&#25552;&#26696;\&#21463;&#27880;&#24460;\&#26412;&#30058;&#27231;&#22120;&#25163;&#37197;\&#20253;&#31080;&#20837;&#21147;\&#38738;&#23665;G\JR&#24773;&#22577;G\JRW&#26412;&#31038;\&#26412;&#25903;&#31038;&#25509;&#32154;\&#26412;&#25903;&#25509;&#3215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vhtso03.adtakarazuka.pub.city.takarazuka.hyogo.jp/private/Yokoi/&#22856;&#33391;&#25903;&#24215;/&#27263;&#21407;&#24066;/&#26082;&#23384;&#65404;&#65405;&#65411;&#65425;&#25913;&#36896;/&#27491;&#24335;&#35211;&#3130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0.80.188.106\&#31532;&#19977;&#21942;&#26989;&#37096;\Documents%20and%20Settings\NAOTA\Local%20Settings\Temporary%20Internet%20Files\Content.IE5\CTYVSD6B\&#12518;&#12540;&#12470;&#21521;&#12369;&#35201;&#27714;&#20107;&#38917;&#19968;&#35239;&#36039;&#26009;(&#12367;&#12377;&#12398;&#12365;&#36899;&#2151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olfs009\e-gd\Data\NTTCOM(BMO)\PJMWG&#36913;&#27425;\20020815\&#12503;&#12525;&#12475;&#12473;\YYYYMMDD_&#35506;&#38988;&#31649;&#29702;&#34920;&#35352;&#20837;&#26041;&#27861;_1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Kaigosv0\&#20316;&#26989;&#29992;\&#20869;&#37096;\&#20869;&#37096;&#28382;&#30041;&#19968;&#35239;.07053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sus02\&#24773;&#22577;&#25919;&#31574;&#35506;\PUB\TOBI\SEREC.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mail.jp.nec.com/&#20837;&#28580;/&#21488;&#26481;&#21306;/&#36001;&#21209;&#20250;&#35336;/&#25552;&#26696;&#35211;&#31309;/&#65331;&#65317;/&#20840;&#20307;&#35211;&#31309;20010926/WINDOWS/TEMP/aldir0/My%20Documents/&#27494;&#34101;&#37326;&#24066;/98save/My%20Documents&#26087;/&#27292;&#21407;&#26449;&#36027;&#29992;/&#27292;&#21407;&#26449;&#36027;&#29992;/&#27292;&#21407;&#26449;&#36027;&#29992;/&#27292;&#21407;&#26449;/&#22810;&#25705;&#24066;/HAYASHI/MASTER/IPR_5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ail.jp.nec.com/common/&#20171;&#35703;&#12469;&#12509;&#12475;&#12531;/9_92&#65393;&#65437;&#65401;&#65392;&#65412;&#35519;&#26619;/&#65374;200703/200606_01_&#29305;&#24500;&#20206;&#24500;&#21454;&#38989;&#22793;&#26356;&#20966;&#29702;&#12497;&#12521;&#12513;&#12540;&#12479;/&#29305;&#24500;&#20206;&#24500;&#21454;&#38989;&#22793;&#26356;&#20966;&#29702;&#12497;&#12521;&#12513;&#12540;&#1247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Ife22\Pub\2001.10.5&#22522;&#30436;&#12469;&#12540;&#12496;&#25552;&#26696;\&#21463;&#27880;&#24460;\&#26412;&#30058;&#27231;&#22120;&#25163;&#37197;\&#20253;&#31080;&#20837;&#21147;\&#38738;&#23665;G\JR&#24773;&#22577;G\JRW&#26412;&#31038;\&#26412;&#25903;&#31038;&#25509;&#32154;\Branch\&#26412;&#25903;&#25509;&#3215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Knstrans-fs\&#65299;&#65331;&#65321;&#21942;&#26989;&#37096;\&#38738;&#23665;G\JR&#24773;&#22577;G\JRW&#26412;&#31038;\&#26412;&#25903;&#31038;&#25509;&#32154;\&#26412;&#25903;&#25509;&#3215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10.80.188.106\&#31532;&#19977;&#21942;&#26989;&#37096;\DOCUME~1\murakami\LOCALS~1\Temp\~WeMail005175\TempMIME\JTprint02(&#24066;&#38263;&#12539;&#20195;&#29702;)\JTprint02(&#20234;&#20025;&#24066;&#3826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KAIGO-YOSHIMURA\&#21513;&#26449;&#24247;\&#27263;&#21407;&#24066;\&#35211;&#31309;\&#35914;&#20013;&#20171;&#3570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vhtso03.adtakarazuka.pub.city.takarazuka.hyogo.jp/WINDOWS/TEMP/aldir0/&#35914;&#20013;&#20171;&#3570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mj.chgbd.chg.nec.co.jp/WINDOWS/TEMP/SODIR0/&#25613;&#30410;&#35430;&#31639;&#65288;&#20844;&#20849;&#65289;.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IGEMSV\&#20849;&#26377;&#65420;&#65387;&#65433;&#65408;&#65438;\&#35211;&#31309;&#38306;&#20418;\&#35211;&#31309;&#34920;&#32025;&#22522;&#28310;.xls"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PathMissing" Target="&#37096;&#21697;&#20385;&#26684;&#34920;"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ail.jp.nec.com/&#20837;&#28580;/&#21488;&#26481;&#21306;/&#36001;&#21209;&#20250;&#35336;/&#25552;&#26696;&#35211;&#31309;/&#65331;&#65317;/&#20840;&#20307;&#35211;&#31309;20010926/WINDOWS/TEMP/aldir0/6-23&#65324;&#65313;&#65326;&#24037;&#20107;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3ei_server\3EI_COMMON\&#21307;&#20107;_&#12458;&#12540;&#12480;&#12522;&#12531;&#12464;\&#25552;&#26696;&#26360;\&#65300;&#26376;&#65298;&#65302;&#26085;&#20998;\&#12495;&#12540;&#12489;&#12454;&#12455;&#12450;&#20385;&#26684;&#65346;&#65369;&#35199;&#300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v_&#65299;&#12471;&#12473;\&#20844;&#38283;&#65299;&#12471;\&#65320;&#65297;&#65300;&#20104;&#31639;\H1410\&#36914;&#25431;&#22577;&#21578;\&#36914;&#25431;&#22577;&#21578;\&#19979;&#20104;__&#36914;&#25431;_&#20117;&#19978;&#6531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72.16.73.202\larutan4\DOCUME~1\0349240\LOCALS~1\TEMP\MCC%20&#21521;&#12369;&#27849;&#21335;&#24066;&#27010;&#31639;&#35211;&#313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ensei_srv\data2\&#24773;&#22577;&#35211;&#31309;\&#22338;&#26412;\&#35211;&#31309;&#35430;&#203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fe22\Pub\2001.10.5&#22522;&#30436;&#12469;&#12540;&#12496;&#25552;&#26696;\&#21463;&#27880;&#24460;\&#26412;&#30058;&#27231;&#22120;&#25163;&#37197;\&#20253;&#31080;&#20837;&#21147;\DataWareHouse\RedBrick&#20385;&#26684;&#34920;\&#20385;&#26684;&#34920;9812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v_&#65299;&#12471;&#12473;\&#20844;&#38283;&#65299;&#12471;\&#20117;&#19978;&#65325;\&#9734;00&#65328;&#65322;&#31649;&#29702;\00_&#65320;&#65297;&#65301;&#20104;&#31639;\&#31532;&#1997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画面一覧"/>
      <sheetName val="画面一覧２"/>
      <sheetName val="画面遷移図"/>
      <sheetName val="画面レイアウト"/>
      <sheetName val="画面項目定義"/>
      <sheetName val="プログラム一覧"/>
      <sheetName val="データ項目"/>
    </sheetNames>
    <sheetDataSet>
      <sheetData sheetId="0"/>
      <sheetData sheetId="1"/>
      <sheetData sheetId="2"/>
      <sheetData sheetId="3"/>
      <sheetData sheetId="4"/>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履歴表"/>
      <sheetName val="管理表"/>
      <sheetName val="w履歴表報告件数"/>
      <sheetName val="w管理表 顧客別"/>
      <sheetName val="w管理表発生件数"/>
      <sheetName val="w発生日別"/>
      <sheetName val="集計～11"/>
      <sheetName val="管理表分析"/>
      <sheetName val="Sheet2"/>
      <sheetName val="w原因分析"/>
      <sheetName val="原因区分推移"/>
      <sheetName val="slist OS"/>
      <sheetName val="slist PKG"/>
      <sheetName val="slist部門"/>
      <sheetName val="slist影響度"/>
      <sheetName val="slist障害時間"/>
      <sheetName val="slist原因区分"/>
      <sheetName val="slit責任区分"/>
      <sheetName val="インシデント集計05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ＦＲ費DB"/>
      <sheetName val="FRアクセス回線料(DA)DB"/>
      <sheetName val="算出根拠"/>
      <sheetName val="北海道"/>
      <sheetName val="青森"/>
      <sheetName val="岩手"/>
      <sheetName val="宮城"/>
      <sheetName val="秋田"/>
      <sheetName val="山形"/>
      <sheetName val="福島"/>
      <sheetName val="茨城"/>
      <sheetName val="栃木"/>
      <sheetName val="群馬"/>
      <sheetName val="埼玉"/>
      <sheetName val="千葉"/>
      <sheetName val="東京"/>
      <sheetName val="神奈川16"/>
      <sheetName val="新潟"/>
      <sheetName val="富山"/>
      <sheetName val="石川"/>
      <sheetName val="福井"/>
      <sheetName val="山梨"/>
      <sheetName val="長野"/>
      <sheetName val="岐阜16"/>
      <sheetName val="静岡"/>
      <sheetName val="愛知"/>
      <sheetName val="三重"/>
      <sheetName val="滋賀"/>
      <sheetName val="京都"/>
      <sheetName val="大阪"/>
      <sheetName val="兵庫"/>
      <sheetName val="奈良"/>
      <sheetName val="和歌山"/>
      <sheetName val="鳥取"/>
      <sheetName val="島根"/>
      <sheetName val="岡山"/>
      <sheetName val="広島"/>
      <sheetName val="山口"/>
      <sheetName val="徳島"/>
      <sheetName val="香川"/>
      <sheetName val="愛媛"/>
      <sheetName val="高知"/>
      <sheetName val="福岡"/>
      <sheetName val="佐賀"/>
      <sheetName val="長崎"/>
      <sheetName val="熊本"/>
      <sheetName val="大分"/>
      <sheetName val="宮崎"/>
      <sheetName val="鹿児島"/>
      <sheetName val="沖縄"/>
      <sheetName val="全国ｾﾝﾀ"/>
      <sheetName val="全国・県分離作業"/>
      <sheetName val="total県毎"/>
      <sheetName val="total県と市町村"/>
      <sheetName val="totalﾊﾟﾀｰﾝAC"/>
      <sheetName val="SW&amp;OS構成"/>
      <sheetName val="0711再見積Arctar21"/>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shoKomoku"/>
      <sheetName val="ItakuKubun"/>
      <sheetName val="ItakuSaki"/>
      <sheetName val="JigyoKa"/>
      <sheetName val="JigyoKubun"/>
      <sheetName val="JigyoShutai"/>
      <sheetName val="Jimusho"/>
      <sheetName val="KaitoriKubun"/>
      <sheetName val="Keiyakusho"/>
      <sheetName val="KotanKubun"/>
      <sheetName val="RosenMeisho"/>
      <sheetName val="SichoSon"/>
      <sheetName val="SikinKubun"/>
      <sheetName val="Yosan"/>
      <sheetName val="Bukken"/>
      <sheetName val="YoutoTiiki"/>
      <sheetName val="YoutotekiTiiki"/>
      <sheetName val="KenriKubun"/>
      <sheetName val="Timoku"/>
      <sheetName val="TokiGeni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算見積"/>
      <sheetName val="見積980427"/>
      <sheetName val="作業内容"/>
      <sheetName val="見積980427 (2)"/>
    </sheetNames>
    <sheetDataSet>
      <sheetData sheetId="0"/>
      <sheetData sheetId="1" refreshError="1"/>
      <sheetData sheetId="2" refreshError="1"/>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前提条件"/>
      <sheetName val="お見積費用"/>
      <sheetName val="業務別フェーズ別"/>
      <sheetName val="（別紙）工数算出"/>
      <sheetName val="項目説明"/>
      <sheetName val="オンライン処理"/>
      <sheetName val="Ｈ１１バッチ処理"/>
      <sheetName val="Ｈ１２バッチ処理 "/>
      <sheetName val="生保オンライン "/>
      <sheetName val="生保バッチ "/>
      <sheetName val="財務"/>
      <sheetName val="パッケージＩ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詳細"/>
      <sheetName val="Para"/>
      <sheetName val="index"/>
      <sheetName val="KM5155"/>
      <sheetName val="KM5155_H20"/>
      <sheetName val="KM5155_H20_Ver2"/>
      <sheetName val="KM5170"/>
      <sheetName val="KM5170_H20"/>
      <sheetName val="KM5183"/>
      <sheetName val="KM5183_H20"/>
      <sheetName val="条件設定"/>
      <sheetName val="VESTIBULE推奨サーバ020930"/>
      <sheetName val="項目説明＆選択リスト"/>
      <sheetName val="生保オンライン "/>
    </sheetNames>
    <sheetDataSet>
      <sheetData sheetId="0"/>
      <sheetData sheetId="1"/>
      <sheetData sheetId="2" refreshError="1"/>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項目説明"/>
    </sheetNames>
    <sheetDataSet>
      <sheetData sheetId="0"/>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1"/>
      <sheetName val="Sheet1"/>
      <sheetName val="作業工数表"/>
      <sheetName val="全体状況"/>
      <sheetName val="完了分"/>
      <sheetName val="未対応"/>
      <sheetName val="機能強化対応一覧"/>
      <sheetName val="機能強化検討一覧"/>
      <sheetName val="通知有"/>
      <sheetName val="制度改正にて対応"/>
      <sheetName val="Sheet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EC"/>
    </sheetNames>
    <definedNames>
      <definedName name="メニュー"/>
      <definedName name="再検索"/>
      <definedName name="検索"/>
    </defined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R_51"/>
      <sheetName val="LIST"/>
    </sheetNames>
    <definedNames>
      <definedName name="仕切価格表示"/>
      <definedName name="印刷"/>
      <definedName name="標準価格表示"/>
      <definedName name="機種選択に戻る"/>
    </defined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納付書調査"/>
      <sheetName val="コード"/>
    </sheetNames>
    <sheetDataSet>
      <sheetData sheetId="0"/>
      <sheetData sheetId="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算見積"/>
    </sheetNames>
    <sheetDataSet>
      <sheetData sheetId="0"/>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算見積"/>
      <sheetName val="見積980427"/>
      <sheetName val="作業内容"/>
      <sheetName val="見積980427 (2)"/>
    </sheetNames>
    <sheetDataSet>
      <sheetData sheetId="0"/>
      <sheetData sheetId="1" refreshError="1"/>
      <sheetData sheetId="2" refreshError="1"/>
      <sheetData sheetId="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yumin"/>
      <sheetName val="jyumin-MSmin"/>
      <sheetName val="算出根拠"/>
      <sheetName val="スケジュール表"/>
    </sheetNames>
    <sheetDataSet>
      <sheetData sheetId="0" refreshError="1"/>
      <sheetData sheetId="1" refreshError="1"/>
      <sheetData sheetId="2" refreshError="1"/>
      <sheetData sheetId="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
      <sheetName val="Sheet1"/>
      <sheetName val="資格"/>
      <sheetName val="賦課"/>
      <sheetName val="収納"/>
      <sheetName val="給付"/>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jyumin"/>
      <sheetName val="DATA"/>
    </sheetNames>
    <sheetDataSet>
      <sheetData sheetId="0" refreshError="1"/>
      <sheetData sheetId="1" refreshError="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
      <sheetName val="Sheet1"/>
      <sheetName val="資格"/>
      <sheetName val="賦課"/>
      <sheetName val="収納"/>
      <sheetName val="給付"/>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注条件申請書"/>
      <sheetName val="損益試算表"/>
      <sheetName val="入力画面"/>
      <sheetName val="各種乗率"/>
      <sheetName val="付替乗率表（変動）"/>
      <sheetName val="付替乗率表（固定）"/>
      <sheetName val="償却率表"/>
      <sheetName val="working"/>
      <sheetName val="給付"/>
      <sheetName val="資格"/>
      <sheetName val="収納"/>
      <sheetName val="賦課"/>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明細"/>
      <sheetName val="原価表"/>
      <sheetName val="index"/>
      <sheetName val="KM5155"/>
      <sheetName val="KM5155_H20"/>
      <sheetName val="KM5155_H20_Ver2"/>
      <sheetName val="KM5170"/>
      <sheetName val="KM5170_H20"/>
      <sheetName val="KM5183"/>
      <sheetName val="KM5183_H20"/>
      <sheetName val="商品価格表"/>
      <sheetName val="NEC請負パターン"/>
      <sheetName val="データシート"/>
    </sheetNames>
    <sheetDataSet>
      <sheetData sheetId="0"/>
      <sheetData sheetId="1" refreshError="1"/>
      <sheetData sheetId="2"/>
      <sheetData sheetId="3"/>
      <sheetData sheetId="4"/>
      <sheetData sheetId="5"/>
      <sheetData sheetId="6"/>
      <sheetData sheetId="7"/>
      <sheetData sheetId="8"/>
      <sheetData sheetId="9"/>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部品価格表"/>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23ＬＡＮ工事00"/>
    </sheetNames>
    <definedNames>
      <definedName name="AddPage"/>
      <definedName name="NowDate"/>
      <definedName name="SheetPrint"/>
    </defined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設定"/>
      <sheetName val="Express構成表"/>
      <sheetName val="再受"/>
      <sheetName val="その他"/>
      <sheetName val="index"/>
      <sheetName val="KM5155"/>
      <sheetName val="KM5155_H20"/>
      <sheetName val="KM5155_H20_Ver2"/>
      <sheetName val="KM5170"/>
      <sheetName val="KM5170_H20"/>
      <sheetName val="KM5183"/>
      <sheetName val="KM5183_H20"/>
      <sheetName val="ハードウェア価格ｂｙ西田"/>
      <sheetName val="Sheet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ｸﾞﾙｰﾌﾟ計画"/>
      <sheetName val="予算明細"/>
      <sheetName val="原価計算WORK"/>
      <sheetName val="様式１原価調整前"/>
      <sheetName val="原価調整額"/>
      <sheetName val="様式１"/>
      <sheetName val="様式２"/>
      <sheetName val="様式３"/>
      <sheetName val="M別集計"/>
      <sheetName val="ｺｰﾄﾞ表"/>
      <sheetName val="部門ｺｰﾄﾞ"/>
      <sheetName val="EMC"/>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ICカード,RW"/>
      <sheetName val="２．SmartOnNEO PKG,HW"/>
      <sheetName val="３．SmartOnNEO SI"/>
      <sheetName val="４．SecureVisor PKG・HW"/>
      <sheetName val="５．SecureVisor SI"/>
      <sheetName val="６．SmartOn PKG,HW"/>
      <sheetName val="７．SmartOn SI"/>
      <sheetName val="５．Win2003ユーザライセンス"/>
      <sheetName val="その他経費"/>
      <sheetName val="１_ICカード_RW"/>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試作"/>
      <sheetName val="明細"/>
    </sheetNames>
    <definedNames>
      <definedName name="MODORU"/>
    </defined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Sheet1"/>
      <sheetName val="Face"/>
      <sheetName val="Sheet2"/>
      <sheetName val="Warehouse"/>
      <sheetName val="Vista"/>
      <sheetName val="SQLBT"/>
      <sheetName val="PTMU"/>
      <sheetName val="Misc"/>
      <sheetName val="Client"/>
      <sheetName val="Face for Parter"/>
      <sheetName val="Document"/>
      <sheetName val="Ran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算明細"/>
      <sheetName val="原価計算WORK"/>
      <sheetName val="様式１原価調整前"/>
      <sheetName val="原価調整額"/>
      <sheetName val="様式１"/>
      <sheetName val="様式２"/>
      <sheetName val="様式３"/>
      <sheetName val="M別集計"/>
      <sheetName val="ｺｰﾄﾞ表"/>
      <sheetName val="部門ｺｰﾄﾞ"/>
      <sheetName val="第三"/>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4"/>
  <sheetViews>
    <sheetView showGridLines="0" tabSelected="1" view="pageBreakPreview" zoomScaleNormal="100" zoomScaleSheetLayoutView="100" workbookViewId="0">
      <selection activeCell="G24" sqref="G24"/>
    </sheetView>
  </sheetViews>
  <sheetFormatPr defaultRowHeight="13.5" x14ac:dyDescent="0.15"/>
  <cols>
    <col min="1" max="1" width="2.5" style="6" customWidth="1"/>
    <col min="2" max="2" width="19.75" style="2" customWidth="1"/>
    <col min="3" max="3" width="11.875" style="2" customWidth="1"/>
    <col min="4" max="6" width="18.125" style="30" customWidth="1"/>
    <col min="7" max="7" width="21.125" style="31" customWidth="1"/>
    <col min="8" max="14" width="18.125" style="2" customWidth="1"/>
    <col min="15" max="15" width="2.625" style="2" customWidth="1"/>
    <col min="16" max="16" width="14.625" style="2" customWidth="1"/>
    <col min="17" max="17" width="32.375" style="2" customWidth="1"/>
    <col min="18" max="16384" width="9" style="6"/>
  </cols>
  <sheetData>
    <row r="1" spans="2:17" ht="15" customHeight="1" x14ac:dyDescent="0.15"/>
    <row r="2" spans="2:17" ht="17.25" x14ac:dyDescent="0.15">
      <c r="B2" s="1" t="s">
        <v>0</v>
      </c>
      <c r="D2" s="87"/>
      <c r="E2" s="87"/>
      <c r="F2" s="87"/>
      <c r="G2" s="3"/>
      <c r="H2" s="3"/>
      <c r="I2" s="3"/>
      <c r="J2" s="3"/>
      <c r="K2" s="3"/>
      <c r="L2" s="4" t="s">
        <v>1</v>
      </c>
      <c r="M2" s="110"/>
      <c r="N2" s="111"/>
      <c r="Q2" s="5"/>
    </row>
    <row r="3" spans="2:17" ht="15" thickBot="1" x14ac:dyDescent="0.2">
      <c r="B3" s="7"/>
      <c r="C3" s="8"/>
      <c r="D3" s="7"/>
      <c r="E3" s="7"/>
      <c r="F3" s="7"/>
      <c r="G3" s="9"/>
      <c r="H3" s="3"/>
      <c r="I3" s="9"/>
      <c r="J3" s="3"/>
      <c r="K3" s="3"/>
      <c r="L3" s="3"/>
      <c r="M3" s="10"/>
      <c r="Q3" s="6"/>
    </row>
    <row r="4" spans="2:17" ht="16.5" thickBot="1" x14ac:dyDescent="0.2">
      <c r="B4" s="7"/>
      <c r="C4" s="8"/>
      <c r="D4" s="90" t="s">
        <v>214</v>
      </c>
      <c r="E4" s="90"/>
      <c r="F4" s="90"/>
      <c r="G4" s="92" t="s">
        <v>215</v>
      </c>
      <c r="H4" s="93"/>
      <c r="I4" s="94"/>
      <c r="J4" s="93"/>
      <c r="K4" s="93"/>
      <c r="L4" s="95"/>
      <c r="M4" s="10"/>
      <c r="Q4" s="6"/>
    </row>
    <row r="5" spans="2:17" ht="20.25" customHeight="1" thickBot="1" x14ac:dyDescent="0.2">
      <c r="B5" s="6"/>
      <c r="C5" s="7"/>
      <c r="D5" s="89" t="s">
        <v>2</v>
      </c>
      <c r="E5" s="89" t="s">
        <v>3</v>
      </c>
      <c r="F5" s="89" t="s">
        <v>4</v>
      </c>
      <c r="G5" s="11" t="s">
        <v>216</v>
      </c>
      <c r="H5" s="11" t="s">
        <v>5</v>
      </c>
      <c r="I5" s="11" t="s">
        <v>6</v>
      </c>
      <c r="J5" s="11" t="s">
        <v>7</v>
      </c>
      <c r="K5" s="11" t="s">
        <v>8</v>
      </c>
      <c r="L5" s="11" t="s">
        <v>9</v>
      </c>
      <c r="M5" s="112" t="s">
        <v>10</v>
      </c>
      <c r="N5" s="115" t="s">
        <v>11</v>
      </c>
      <c r="O5" s="6"/>
      <c r="P5" s="6"/>
      <c r="Q5" s="6"/>
    </row>
    <row r="6" spans="2:17" ht="30" customHeight="1" thickBot="1" x14ac:dyDescent="0.2">
      <c r="B6" s="6"/>
      <c r="C6" s="7"/>
      <c r="D6" s="91" t="s">
        <v>12</v>
      </c>
      <c r="E6" s="91" t="s">
        <v>13</v>
      </c>
      <c r="F6" s="91" t="s">
        <v>14</v>
      </c>
      <c r="G6" s="91" t="s">
        <v>15</v>
      </c>
      <c r="H6" s="91" t="s">
        <v>16</v>
      </c>
      <c r="I6" s="91" t="s">
        <v>17</v>
      </c>
      <c r="J6" s="91" t="s">
        <v>18</v>
      </c>
      <c r="K6" s="91" t="s">
        <v>19</v>
      </c>
      <c r="L6" s="91" t="s">
        <v>20</v>
      </c>
      <c r="M6" s="113"/>
      <c r="N6" s="116"/>
      <c r="O6" s="6"/>
      <c r="P6" s="6"/>
      <c r="Q6" s="6"/>
    </row>
    <row r="7" spans="2:17" ht="15.75" customHeight="1" thickBot="1" x14ac:dyDescent="0.2">
      <c r="B7" s="12" t="s">
        <v>21</v>
      </c>
      <c r="C7" s="13" t="s">
        <v>22</v>
      </c>
      <c r="D7" s="14" t="s">
        <v>23</v>
      </c>
      <c r="E7" s="14" t="s">
        <v>23</v>
      </c>
      <c r="F7" s="14" t="s">
        <v>23</v>
      </c>
      <c r="G7" s="40" t="s">
        <v>23</v>
      </c>
      <c r="H7" s="40" t="s">
        <v>23</v>
      </c>
      <c r="I7" s="14" t="s">
        <v>23</v>
      </c>
      <c r="J7" s="40" t="s">
        <v>23</v>
      </c>
      <c r="K7" s="14" t="s">
        <v>23</v>
      </c>
      <c r="L7" s="40" t="s">
        <v>23</v>
      </c>
      <c r="M7" s="114"/>
      <c r="N7" s="117"/>
      <c r="O7" s="6"/>
      <c r="P7" s="6"/>
      <c r="Q7" s="6"/>
    </row>
    <row r="8" spans="2:17" ht="15.75" customHeight="1" x14ac:dyDescent="0.15">
      <c r="B8" s="118" t="s">
        <v>24</v>
      </c>
      <c r="C8" s="15" t="s">
        <v>25</v>
      </c>
      <c r="D8" s="75"/>
      <c r="E8" s="96"/>
      <c r="F8" s="96"/>
      <c r="G8" s="121"/>
      <c r="H8" s="124"/>
      <c r="I8" s="127"/>
      <c r="J8" s="124"/>
      <c r="K8" s="127"/>
      <c r="L8" s="124"/>
      <c r="M8" s="82">
        <f>SUM(D8:L8)</f>
        <v>0</v>
      </c>
      <c r="N8" s="16"/>
      <c r="O8" s="6"/>
      <c r="P8" s="6"/>
      <c r="Q8" s="6"/>
    </row>
    <row r="9" spans="2:17" ht="15.75" customHeight="1" x14ac:dyDescent="0.15">
      <c r="B9" s="119"/>
      <c r="C9" s="17" t="s">
        <v>26</v>
      </c>
      <c r="D9" s="75"/>
      <c r="E9" s="97"/>
      <c r="F9" s="97"/>
      <c r="G9" s="122"/>
      <c r="H9" s="125"/>
      <c r="I9" s="128"/>
      <c r="J9" s="125"/>
      <c r="K9" s="128"/>
      <c r="L9" s="125"/>
      <c r="M9" s="82">
        <f>SUM(D9:L9)</f>
        <v>0</v>
      </c>
      <c r="N9" s="16"/>
      <c r="O9" s="6"/>
      <c r="P9" s="6"/>
      <c r="Q9" s="6"/>
    </row>
    <row r="10" spans="2:17" ht="15.75" customHeight="1" x14ac:dyDescent="0.15">
      <c r="B10" s="119"/>
      <c r="C10" s="17" t="s">
        <v>27</v>
      </c>
      <c r="D10" s="75"/>
      <c r="E10" s="97"/>
      <c r="F10" s="97"/>
      <c r="G10" s="122"/>
      <c r="H10" s="125"/>
      <c r="I10" s="128"/>
      <c r="J10" s="125"/>
      <c r="K10" s="128"/>
      <c r="L10" s="125"/>
      <c r="M10" s="82">
        <f>SUM(D10:L10)</f>
        <v>0</v>
      </c>
      <c r="N10" s="16"/>
      <c r="O10" s="6"/>
      <c r="P10" s="6"/>
      <c r="Q10" s="6"/>
    </row>
    <row r="11" spans="2:17" ht="15.75" customHeight="1" thickBot="1" x14ac:dyDescent="0.2">
      <c r="B11" s="120"/>
      <c r="C11" s="18" t="s">
        <v>28</v>
      </c>
      <c r="D11" s="76"/>
      <c r="E11" s="98"/>
      <c r="F11" s="98"/>
      <c r="G11" s="123"/>
      <c r="H11" s="126"/>
      <c r="I11" s="129"/>
      <c r="J11" s="126"/>
      <c r="K11" s="129"/>
      <c r="L11" s="126"/>
      <c r="M11" s="83">
        <f>SUM(D11:L11)</f>
        <v>0</v>
      </c>
      <c r="N11" s="19"/>
      <c r="O11" s="6"/>
      <c r="P11" s="6"/>
      <c r="Q11" s="6"/>
    </row>
    <row r="12" spans="2:17" ht="15.75" customHeight="1" thickBot="1" x14ac:dyDescent="0.2">
      <c r="B12" s="73" t="s">
        <v>29</v>
      </c>
      <c r="C12" s="74" t="s">
        <v>30</v>
      </c>
      <c r="D12" s="20"/>
      <c r="E12" s="20"/>
      <c r="F12" s="20"/>
      <c r="G12" s="77"/>
      <c r="H12" s="77"/>
      <c r="I12" s="78"/>
      <c r="J12" s="77"/>
      <c r="K12" s="78"/>
      <c r="L12" s="77"/>
      <c r="M12" s="105">
        <f>SUM(D12:L12)</f>
        <v>0</v>
      </c>
      <c r="N12" s="107"/>
      <c r="O12" s="6"/>
      <c r="P12" s="6"/>
      <c r="Q12" s="6"/>
    </row>
    <row r="13" spans="2:17" ht="15.75" customHeight="1" thickBot="1" x14ac:dyDescent="0.2">
      <c r="B13" s="22" t="s">
        <v>31</v>
      </c>
      <c r="C13" s="22"/>
      <c r="D13" s="23">
        <f t="shared" ref="D13:L13" si="0">SUM(D8:D12)</f>
        <v>0</v>
      </c>
      <c r="E13" s="23">
        <f t="shared" si="0"/>
        <v>0</v>
      </c>
      <c r="F13" s="23">
        <f t="shared" si="0"/>
        <v>0</v>
      </c>
      <c r="G13" s="41">
        <f t="shared" si="0"/>
        <v>0</v>
      </c>
      <c r="H13" s="41">
        <f t="shared" si="0"/>
        <v>0</v>
      </c>
      <c r="I13" s="45">
        <f t="shared" si="0"/>
        <v>0</v>
      </c>
      <c r="J13" s="41">
        <f t="shared" si="0"/>
        <v>0</v>
      </c>
      <c r="K13" s="45">
        <f t="shared" si="0"/>
        <v>0</v>
      </c>
      <c r="L13" s="41">
        <f t="shared" si="0"/>
        <v>0</v>
      </c>
      <c r="M13" s="106">
        <f>SUM(M8:M12)</f>
        <v>0</v>
      </c>
      <c r="N13" s="108"/>
      <c r="O13" s="6"/>
      <c r="P13" s="6"/>
      <c r="Q13" s="6"/>
    </row>
    <row r="14" spans="2:17" ht="15.75" customHeight="1" x14ac:dyDescent="0.15">
      <c r="B14" s="101" t="s">
        <v>32</v>
      </c>
      <c r="C14" s="102"/>
      <c r="D14" s="44">
        <v>0.1</v>
      </c>
      <c r="E14" s="44">
        <v>0.1</v>
      </c>
      <c r="F14" s="44">
        <v>0.1</v>
      </c>
      <c r="G14" s="42">
        <v>0.1</v>
      </c>
      <c r="H14" s="44">
        <v>0.1</v>
      </c>
      <c r="I14" s="46">
        <v>0.1</v>
      </c>
      <c r="J14" s="44">
        <v>0.1</v>
      </c>
      <c r="K14" s="46">
        <v>0.1</v>
      </c>
      <c r="L14" s="44">
        <v>0.1</v>
      </c>
      <c r="M14" s="47">
        <v>0.1</v>
      </c>
      <c r="N14" s="24"/>
      <c r="O14" s="6"/>
      <c r="P14" s="6"/>
      <c r="Q14" s="6"/>
    </row>
    <row r="15" spans="2:17" ht="15.75" customHeight="1" thickBot="1" x14ac:dyDescent="0.2">
      <c r="B15" s="103" t="s">
        <v>33</v>
      </c>
      <c r="C15" s="104"/>
      <c r="D15" s="43">
        <f t="shared" ref="D15:K15" si="1">D13*D14</f>
        <v>0</v>
      </c>
      <c r="E15" s="43">
        <f t="shared" ref="E15:F15" si="2">E13*E14</f>
        <v>0</v>
      </c>
      <c r="F15" s="43">
        <f t="shared" si="2"/>
        <v>0</v>
      </c>
      <c r="G15" s="43">
        <f t="shared" si="1"/>
        <v>0</v>
      </c>
      <c r="H15" s="43">
        <f t="shared" si="1"/>
        <v>0</v>
      </c>
      <c r="I15" s="25">
        <f t="shared" si="1"/>
        <v>0</v>
      </c>
      <c r="J15" s="43">
        <f t="shared" si="1"/>
        <v>0</v>
      </c>
      <c r="K15" s="25">
        <f t="shared" si="1"/>
        <v>0</v>
      </c>
      <c r="L15" s="43">
        <f>L13*L14</f>
        <v>0</v>
      </c>
      <c r="M15" s="25">
        <f>M13*M14</f>
        <v>0</v>
      </c>
      <c r="N15" s="21"/>
      <c r="O15" s="6"/>
      <c r="P15" s="6"/>
      <c r="Q15" s="6"/>
    </row>
    <row r="16" spans="2:17" ht="15.75" customHeight="1" thickBot="1" x14ac:dyDescent="0.2">
      <c r="B16" s="99" t="s">
        <v>34</v>
      </c>
      <c r="C16" s="100"/>
      <c r="D16" s="79">
        <f t="shared" ref="D16:K16" si="3">D13+D15</f>
        <v>0</v>
      </c>
      <c r="E16" s="79">
        <f t="shared" si="3"/>
        <v>0</v>
      </c>
      <c r="F16" s="79">
        <f t="shared" si="3"/>
        <v>0</v>
      </c>
      <c r="G16" s="80">
        <f t="shared" si="3"/>
        <v>0</v>
      </c>
      <c r="H16" s="80">
        <f t="shared" si="3"/>
        <v>0</v>
      </c>
      <c r="I16" s="81">
        <f t="shared" si="3"/>
        <v>0</v>
      </c>
      <c r="J16" s="80">
        <f t="shared" si="3"/>
        <v>0</v>
      </c>
      <c r="K16" s="81">
        <f t="shared" si="3"/>
        <v>0</v>
      </c>
      <c r="L16" s="80">
        <f>L13+L15</f>
        <v>0</v>
      </c>
      <c r="M16" s="81">
        <f>M13+M15</f>
        <v>0</v>
      </c>
      <c r="N16" s="26"/>
      <c r="O16" s="6"/>
      <c r="P16" s="6"/>
      <c r="Q16" s="6"/>
    </row>
    <row r="17" spans="2:17" ht="15.75" customHeight="1" thickBot="1" x14ac:dyDescent="0.2">
      <c r="B17" s="7" t="s">
        <v>217</v>
      </c>
      <c r="C17" s="7"/>
      <c r="D17" s="27"/>
      <c r="E17" s="27"/>
      <c r="F17" s="27"/>
      <c r="G17" s="28"/>
      <c r="H17" s="7"/>
      <c r="I17" s="7"/>
      <c r="J17" s="7"/>
      <c r="K17" s="7"/>
      <c r="L17" s="7"/>
      <c r="M17" s="29"/>
      <c r="N17" s="29"/>
      <c r="O17" s="29"/>
      <c r="P17" s="29"/>
      <c r="Q17" s="7"/>
    </row>
    <row r="18" spans="2:17" ht="15.75" customHeight="1" thickBot="1" x14ac:dyDescent="0.2">
      <c r="B18" s="7" t="s">
        <v>218</v>
      </c>
      <c r="L18" s="32" t="s">
        <v>35</v>
      </c>
      <c r="M18" s="32" t="s">
        <v>36</v>
      </c>
      <c r="N18" s="33" t="s">
        <v>37</v>
      </c>
    </row>
    <row r="19" spans="2:17" ht="15.75" customHeight="1" thickBot="1" x14ac:dyDescent="0.2">
      <c r="B19" s="7" t="s">
        <v>213</v>
      </c>
      <c r="C19" s="7"/>
      <c r="D19" s="27"/>
      <c r="E19" s="27"/>
      <c r="F19" s="27"/>
      <c r="G19" s="28"/>
      <c r="H19" s="7"/>
      <c r="J19" s="34" t="s">
        <v>38</v>
      </c>
      <c r="K19" s="35"/>
      <c r="L19" s="32">
        <f>SUM(M8:M11)</f>
        <v>0</v>
      </c>
      <c r="M19" s="32">
        <f>L19*1.1</f>
        <v>0</v>
      </c>
      <c r="N19" s="36">
        <v>2999995455</v>
      </c>
      <c r="O19" s="6"/>
      <c r="P19" s="6"/>
      <c r="Q19" s="6"/>
    </row>
    <row r="20" spans="2:17" ht="15.75" customHeight="1" thickBot="1" x14ac:dyDescent="0.2">
      <c r="B20" s="7" t="s">
        <v>219</v>
      </c>
      <c r="C20" s="7"/>
      <c r="D20" s="27"/>
      <c r="E20" s="27"/>
      <c r="F20" s="27"/>
      <c r="G20" s="28"/>
      <c r="H20" s="7"/>
      <c r="J20" s="34" t="s">
        <v>39</v>
      </c>
      <c r="K20" s="34"/>
      <c r="L20" s="32">
        <f>SUM(M12:M12)</f>
        <v>0</v>
      </c>
      <c r="M20" s="32">
        <f>L20*1.1</f>
        <v>0</v>
      </c>
      <c r="N20" s="36">
        <v>587268182</v>
      </c>
      <c r="O20" s="6"/>
      <c r="P20" s="6"/>
      <c r="Q20" s="6"/>
    </row>
    <row r="21" spans="2:17" ht="15.75" customHeight="1" thickBot="1" x14ac:dyDescent="0.2">
      <c r="B21" s="7" t="s">
        <v>220</v>
      </c>
      <c r="C21" s="7"/>
      <c r="D21" s="27"/>
      <c r="E21" s="27"/>
      <c r="F21" s="27"/>
      <c r="G21" s="28"/>
      <c r="H21" s="7"/>
      <c r="J21" s="37" t="s">
        <v>40</v>
      </c>
      <c r="K21" s="37"/>
      <c r="L21" s="38">
        <f>SUM(L19:L20)</f>
        <v>0</v>
      </c>
      <c r="M21" s="38">
        <f>ROUND(L21*1.1,0)</f>
        <v>0</v>
      </c>
      <c r="N21" s="39">
        <f>SUM(N19:N20)</f>
        <v>3587263637</v>
      </c>
      <c r="O21" s="6"/>
      <c r="P21" s="6"/>
      <c r="Q21" s="6"/>
    </row>
    <row r="22" spans="2:17" ht="15.75" customHeight="1" x14ac:dyDescent="0.15">
      <c r="B22" s="7"/>
      <c r="C22" s="7"/>
      <c r="D22" s="27"/>
      <c r="E22" s="27"/>
      <c r="F22" s="27"/>
      <c r="G22" s="28"/>
      <c r="H22" s="7"/>
      <c r="O22" s="6"/>
      <c r="P22" s="6"/>
      <c r="Q22" s="6"/>
    </row>
    <row r="23" spans="2:17" ht="15.95" customHeight="1" x14ac:dyDescent="0.15">
      <c r="B23" s="7"/>
      <c r="C23" s="7"/>
      <c r="D23" s="27"/>
      <c r="E23" s="27"/>
      <c r="F23" s="27"/>
      <c r="G23" s="28"/>
      <c r="H23" s="7"/>
      <c r="M23" s="6"/>
      <c r="N23" s="88"/>
      <c r="O23" s="6"/>
      <c r="P23" s="6"/>
      <c r="Q23" s="6"/>
    </row>
    <row r="24" spans="2:17" ht="15.95" customHeight="1" x14ac:dyDescent="0.15">
      <c r="C24" s="7"/>
      <c r="D24" s="27"/>
      <c r="E24" s="27"/>
      <c r="F24" s="27"/>
      <c r="G24" s="28"/>
      <c r="H24" s="7"/>
      <c r="I24" s="7"/>
      <c r="M24" s="6"/>
      <c r="N24" s="88"/>
      <c r="O24" s="6"/>
      <c r="P24" s="6"/>
      <c r="Q24" s="6"/>
    </row>
    <row r="25" spans="2:17" ht="15" customHeight="1" x14ac:dyDescent="0.15"/>
    <row r="26" spans="2:17" ht="15.95" customHeight="1" x14ac:dyDescent="0.15"/>
    <row r="27" spans="2:17" ht="15.95" customHeight="1" x14ac:dyDescent="0.15"/>
    <row r="28" spans="2:17" ht="15.95" customHeight="1" x14ac:dyDescent="0.15"/>
    <row r="29" spans="2:17" ht="15.95" customHeight="1" x14ac:dyDescent="0.15"/>
    <row r="31" spans="2:17" ht="30" customHeight="1" x14ac:dyDescent="0.15"/>
    <row r="32" spans="2:17" ht="15.95" customHeight="1" x14ac:dyDescent="0.15"/>
    <row r="33" ht="15.95" customHeight="1" x14ac:dyDescent="0.15"/>
    <row r="34" ht="15.95" customHeight="1" x14ac:dyDescent="0.15"/>
  </sheetData>
  <mergeCells count="10">
    <mergeCell ref="M2:N2"/>
    <mergeCell ref="M5:M7"/>
    <mergeCell ref="N5:N7"/>
    <mergeCell ref="B8:B11"/>
    <mergeCell ref="G8:G11"/>
    <mergeCell ref="H8:H11"/>
    <mergeCell ref="I8:I11"/>
    <mergeCell ref="J8:J11"/>
    <mergeCell ref="K8:K11"/>
    <mergeCell ref="L8:L11"/>
  </mergeCells>
  <phoneticPr fontId="19"/>
  <pageMargins left="0.23622047244094491" right="0.23622047244094491" top="0.74803149606299213" bottom="0.74803149606299213" header="0.31496062992125984" footer="0.31496062992125984"/>
  <pageSetup paperSize="9" scale="61" orientation="landscape" r:id="rId1"/>
  <headerFooter>
    <oddHeader>&amp;C&amp;"ＭＳ ゴシック,標準"岡山市消防局消防指令システム構築及び運用保守業務委託&amp;R&amp;"ＭＳ ゴシック,標準"様式7 入札内訳書</oddHeader>
    <oddFooter>&amp;C&amp;"ＭＳ ゴシック,標準"&amp;P / &amp;N</oddFooter>
  </headerFooter>
  <ignoredErrors>
    <ignoredError sqref="M21"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44"/>
  <sheetViews>
    <sheetView showGridLines="0" view="pageBreakPreview" zoomScaleNormal="100" zoomScaleSheetLayoutView="100" workbookViewId="0"/>
  </sheetViews>
  <sheetFormatPr defaultRowHeight="14.25" x14ac:dyDescent="0.15"/>
  <cols>
    <col min="1" max="1" width="2.5" style="48" customWidth="1"/>
    <col min="2" max="2" width="7" style="50" customWidth="1"/>
    <col min="3" max="6" width="4.125" style="50" customWidth="1"/>
    <col min="7" max="7" width="34.375" style="50" customWidth="1"/>
    <col min="8" max="8" width="6.375" style="50" customWidth="1"/>
    <col min="9" max="9" width="4.125" style="50" customWidth="1"/>
    <col min="10" max="13" width="15.75" style="48" customWidth="1"/>
    <col min="14" max="14" width="22.375" style="48" customWidth="1"/>
    <col min="15" max="15" width="2.5" style="48" customWidth="1"/>
    <col min="16" max="16384" width="9" style="48"/>
  </cols>
  <sheetData>
    <row r="1" spans="2:14" ht="15" customHeight="1" x14ac:dyDescent="0.15"/>
    <row r="2" spans="2:14" ht="17.25" x14ac:dyDescent="0.15">
      <c r="B2" s="1" t="s">
        <v>41</v>
      </c>
      <c r="C2" s="48"/>
    </row>
    <row r="3" spans="2:14" x14ac:dyDescent="0.15">
      <c r="B3" s="132" t="s">
        <v>42</v>
      </c>
      <c r="C3" s="132" t="s">
        <v>43</v>
      </c>
      <c r="D3" s="132"/>
      <c r="E3" s="132"/>
      <c r="F3" s="132"/>
      <c r="G3" s="132"/>
      <c r="H3" s="132" t="s">
        <v>44</v>
      </c>
      <c r="I3" s="132"/>
      <c r="J3" s="84" t="s">
        <v>45</v>
      </c>
      <c r="K3" s="85"/>
      <c r="L3" s="84" t="s">
        <v>46</v>
      </c>
      <c r="M3" s="85"/>
      <c r="N3" s="130" t="s">
        <v>47</v>
      </c>
    </row>
    <row r="4" spans="2:14" x14ac:dyDescent="0.15">
      <c r="B4" s="132"/>
      <c r="C4" s="132"/>
      <c r="D4" s="132"/>
      <c r="E4" s="132"/>
      <c r="F4" s="132"/>
      <c r="G4" s="132"/>
      <c r="H4" s="132"/>
      <c r="I4" s="132"/>
      <c r="J4" s="85" t="s">
        <v>48</v>
      </c>
      <c r="K4" s="62" t="s">
        <v>49</v>
      </c>
      <c r="L4" s="62" t="s">
        <v>48</v>
      </c>
      <c r="M4" s="62" t="s">
        <v>49</v>
      </c>
      <c r="N4" s="130"/>
    </row>
    <row r="5" spans="2:14" ht="20.25" customHeight="1" x14ac:dyDescent="0.15">
      <c r="B5" s="49" t="s">
        <v>50</v>
      </c>
      <c r="C5" s="51">
        <v>1</v>
      </c>
      <c r="D5" s="52" t="s">
        <v>51</v>
      </c>
      <c r="E5" s="52" t="s">
        <v>52</v>
      </c>
      <c r="F5" s="52" t="s">
        <v>53</v>
      </c>
      <c r="G5" s="52"/>
      <c r="H5" s="49">
        <v>19</v>
      </c>
      <c r="I5" s="49" t="s">
        <v>54</v>
      </c>
      <c r="J5" s="58">
        <v>1000000</v>
      </c>
      <c r="K5" s="58">
        <f>H5*J5</f>
        <v>19000000</v>
      </c>
      <c r="L5" s="58">
        <v>1000000</v>
      </c>
      <c r="M5" s="58">
        <f>$H5*L5</f>
        <v>19000000</v>
      </c>
      <c r="N5" s="59"/>
    </row>
    <row r="6" spans="2:14" x14ac:dyDescent="0.15">
      <c r="B6" s="53">
        <f>ROW()-5</f>
        <v>1</v>
      </c>
      <c r="C6" s="65">
        <v>1</v>
      </c>
      <c r="D6" s="65" t="s">
        <v>55</v>
      </c>
      <c r="E6" s="66"/>
      <c r="F6" s="67"/>
      <c r="G6" s="68"/>
      <c r="H6" s="64" t="s">
        <v>56</v>
      </c>
      <c r="I6" s="64" t="s">
        <v>56</v>
      </c>
      <c r="J6" s="63" t="str">
        <f>$H6</f>
        <v>-</v>
      </c>
      <c r="K6" s="58">
        <f>SUBTOTAL(9,K7:K37)</f>
        <v>0</v>
      </c>
      <c r="L6" s="63" t="str">
        <f>$H6</f>
        <v>-</v>
      </c>
      <c r="M6" s="58">
        <f>SUBTOTAL(9,M7:M37)</f>
        <v>0</v>
      </c>
      <c r="N6" s="59"/>
    </row>
    <row r="7" spans="2:14" x14ac:dyDescent="0.15">
      <c r="B7" s="53">
        <f t="shared" ref="B7:B70" si="0">ROW()-5</f>
        <v>2</v>
      </c>
      <c r="C7" s="65" t="s">
        <v>57</v>
      </c>
      <c r="D7" s="69" t="s">
        <v>58</v>
      </c>
      <c r="E7" s="65" t="s">
        <v>59</v>
      </c>
      <c r="F7" s="66"/>
      <c r="G7" s="68"/>
      <c r="H7" s="64" t="s">
        <v>56</v>
      </c>
      <c r="I7" s="64" t="s">
        <v>56</v>
      </c>
      <c r="J7" s="63" t="str">
        <f>H7</f>
        <v>-</v>
      </c>
      <c r="K7" s="58">
        <f>SUBTOTAL(9,K8:K13)</f>
        <v>0</v>
      </c>
      <c r="L7" s="63" t="str">
        <f>$H7</f>
        <v>-</v>
      </c>
      <c r="M7" s="58">
        <f>SUBTOTAL(9,M8:M13)</f>
        <v>0</v>
      </c>
      <c r="N7" s="59"/>
    </row>
    <row r="8" spans="2:14" x14ac:dyDescent="0.15">
      <c r="B8" s="53">
        <f t="shared" si="0"/>
        <v>3</v>
      </c>
      <c r="C8" s="65" t="s">
        <v>57</v>
      </c>
      <c r="D8" s="65"/>
      <c r="E8" s="65" t="s">
        <v>52</v>
      </c>
      <c r="F8" s="70" t="s">
        <v>60</v>
      </c>
      <c r="G8" s="68"/>
      <c r="H8" s="54">
        <v>19</v>
      </c>
      <c r="I8" s="54" t="s">
        <v>54</v>
      </c>
      <c r="J8" s="60"/>
      <c r="K8" s="60">
        <f>$H8*J8</f>
        <v>0</v>
      </c>
      <c r="L8" s="60"/>
      <c r="M8" s="60">
        <f>$H8*L8</f>
        <v>0</v>
      </c>
      <c r="N8" s="61"/>
    </row>
    <row r="9" spans="2:14" x14ac:dyDescent="0.15">
      <c r="B9" s="53">
        <f t="shared" si="0"/>
        <v>4</v>
      </c>
      <c r="C9" s="65" t="s">
        <v>57</v>
      </c>
      <c r="D9" s="65"/>
      <c r="E9" s="65" t="s">
        <v>61</v>
      </c>
      <c r="F9" s="66" t="s">
        <v>62</v>
      </c>
      <c r="G9" s="68"/>
      <c r="H9" s="54">
        <v>19</v>
      </c>
      <c r="I9" s="54" t="s">
        <v>54</v>
      </c>
      <c r="J9" s="60"/>
      <c r="K9" s="60">
        <f t="shared" ref="K9:K74" si="1">H9*J9</f>
        <v>0</v>
      </c>
      <c r="L9" s="60"/>
      <c r="M9" s="60">
        <f t="shared" ref="M9:M72" si="2">$H9*L9</f>
        <v>0</v>
      </c>
      <c r="N9" s="61"/>
    </row>
    <row r="10" spans="2:14" x14ac:dyDescent="0.15">
      <c r="B10" s="53">
        <f t="shared" si="0"/>
        <v>5</v>
      </c>
      <c r="C10" s="65" t="s">
        <v>57</v>
      </c>
      <c r="D10" s="65"/>
      <c r="E10" s="65" t="s">
        <v>63</v>
      </c>
      <c r="F10" s="66" t="s">
        <v>64</v>
      </c>
      <c r="G10" s="68"/>
      <c r="H10" s="54">
        <v>19</v>
      </c>
      <c r="I10" s="54" t="s">
        <v>54</v>
      </c>
      <c r="J10" s="60"/>
      <c r="K10" s="60">
        <f t="shared" si="1"/>
        <v>0</v>
      </c>
      <c r="L10" s="60"/>
      <c r="M10" s="60">
        <f t="shared" si="2"/>
        <v>0</v>
      </c>
      <c r="N10" s="61"/>
    </row>
    <row r="11" spans="2:14" x14ac:dyDescent="0.15">
      <c r="B11" s="53">
        <f t="shared" si="0"/>
        <v>6</v>
      </c>
      <c r="C11" s="65" t="s">
        <v>57</v>
      </c>
      <c r="D11" s="65"/>
      <c r="E11" s="65" t="s">
        <v>65</v>
      </c>
      <c r="F11" s="66" t="s">
        <v>66</v>
      </c>
      <c r="G11" s="68"/>
      <c r="H11" s="54">
        <v>19</v>
      </c>
      <c r="I11" s="54" t="s">
        <v>54</v>
      </c>
      <c r="J11" s="60"/>
      <c r="K11" s="60">
        <f t="shared" si="1"/>
        <v>0</v>
      </c>
      <c r="L11" s="60"/>
      <c r="M11" s="60">
        <f t="shared" si="2"/>
        <v>0</v>
      </c>
      <c r="N11" s="61"/>
    </row>
    <row r="12" spans="2:14" x14ac:dyDescent="0.15">
      <c r="B12" s="53">
        <f t="shared" si="0"/>
        <v>7</v>
      </c>
      <c r="C12" s="65" t="s">
        <v>57</v>
      </c>
      <c r="D12" s="65"/>
      <c r="E12" s="65" t="s">
        <v>67</v>
      </c>
      <c r="F12" s="66" t="s">
        <v>68</v>
      </c>
      <c r="G12" s="68"/>
      <c r="H12" s="54">
        <v>7</v>
      </c>
      <c r="I12" s="54" t="s">
        <v>54</v>
      </c>
      <c r="J12" s="60"/>
      <c r="K12" s="60">
        <f t="shared" si="1"/>
        <v>0</v>
      </c>
      <c r="L12" s="60"/>
      <c r="M12" s="60">
        <f t="shared" si="2"/>
        <v>0</v>
      </c>
      <c r="N12" s="61"/>
    </row>
    <row r="13" spans="2:14" x14ac:dyDescent="0.15">
      <c r="B13" s="53">
        <f t="shared" si="0"/>
        <v>8</v>
      </c>
      <c r="C13" s="65" t="s">
        <v>57</v>
      </c>
      <c r="D13" s="69" t="s">
        <v>57</v>
      </c>
      <c r="E13" s="65" t="s">
        <v>69</v>
      </c>
      <c r="F13" s="66" t="s">
        <v>70</v>
      </c>
      <c r="G13" s="68"/>
      <c r="H13" s="54">
        <v>19</v>
      </c>
      <c r="I13" s="54" t="s">
        <v>71</v>
      </c>
      <c r="J13" s="60"/>
      <c r="K13" s="60">
        <f t="shared" si="1"/>
        <v>0</v>
      </c>
      <c r="L13" s="60"/>
      <c r="M13" s="60">
        <f t="shared" si="2"/>
        <v>0</v>
      </c>
      <c r="N13" s="61"/>
    </row>
    <row r="14" spans="2:14" x14ac:dyDescent="0.15">
      <c r="B14" s="53">
        <f t="shared" si="0"/>
        <v>9</v>
      </c>
      <c r="C14" s="65" t="s">
        <v>57</v>
      </c>
      <c r="D14" s="69" t="s">
        <v>72</v>
      </c>
      <c r="E14" s="65" t="s">
        <v>73</v>
      </c>
      <c r="F14" s="66"/>
      <c r="G14" s="68"/>
      <c r="H14" s="64" t="s">
        <v>56</v>
      </c>
      <c r="I14" s="64" t="s">
        <v>56</v>
      </c>
      <c r="J14" s="63" t="str">
        <f>H14</f>
        <v>-</v>
      </c>
      <c r="K14" s="58">
        <f>SUBTOTAL(9,K15:K18)</f>
        <v>0</v>
      </c>
      <c r="L14" s="63" t="str">
        <f>$H14</f>
        <v>-</v>
      </c>
      <c r="M14" s="58">
        <f>SUBTOTAL(9,M15:M18)</f>
        <v>0</v>
      </c>
      <c r="N14" s="59"/>
    </row>
    <row r="15" spans="2:14" x14ac:dyDescent="0.15">
      <c r="B15" s="53">
        <f t="shared" si="0"/>
        <v>10</v>
      </c>
      <c r="C15" s="65" t="s">
        <v>57</v>
      </c>
      <c r="D15" s="65"/>
      <c r="E15" s="65" t="s">
        <v>52</v>
      </c>
      <c r="F15" s="66" t="s">
        <v>74</v>
      </c>
      <c r="G15" s="68"/>
      <c r="H15" s="54">
        <v>1</v>
      </c>
      <c r="I15" s="54" t="s">
        <v>75</v>
      </c>
      <c r="J15" s="60"/>
      <c r="K15" s="60">
        <f t="shared" si="1"/>
        <v>0</v>
      </c>
      <c r="L15" s="60"/>
      <c r="M15" s="60">
        <f t="shared" si="2"/>
        <v>0</v>
      </c>
      <c r="N15" s="61"/>
    </row>
    <row r="16" spans="2:14" x14ac:dyDescent="0.15">
      <c r="B16" s="53">
        <f t="shared" si="0"/>
        <v>11</v>
      </c>
      <c r="C16" s="65" t="s">
        <v>57</v>
      </c>
      <c r="D16" s="65"/>
      <c r="E16" s="65" t="s">
        <v>61</v>
      </c>
      <c r="F16" s="71" t="s">
        <v>76</v>
      </c>
      <c r="G16" s="68"/>
      <c r="H16" s="54">
        <v>8</v>
      </c>
      <c r="I16" s="54" t="s">
        <v>54</v>
      </c>
      <c r="J16" s="60"/>
      <c r="K16" s="60">
        <f t="shared" si="1"/>
        <v>0</v>
      </c>
      <c r="L16" s="60"/>
      <c r="M16" s="60">
        <f t="shared" si="2"/>
        <v>0</v>
      </c>
      <c r="N16" s="61"/>
    </row>
    <row r="17" spans="2:14" x14ac:dyDescent="0.15">
      <c r="B17" s="53">
        <f t="shared" si="0"/>
        <v>12</v>
      </c>
      <c r="C17" s="65" t="s">
        <v>57</v>
      </c>
      <c r="D17" s="65"/>
      <c r="E17" s="65" t="s">
        <v>63</v>
      </c>
      <c r="F17" s="66" t="s">
        <v>77</v>
      </c>
      <c r="G17" s="68"/>
      <c r="H17" s="54">
        <v>1</v>
      </c>
      <c r="I17" s="54" t="s">
        <v>75</v>
      </c>
      <c r="J17" s="60"/>
      <c r="K17" s="60">
        <f t="shared" si="1"/>
        <v>0</v>
      </c>
      <c r="L17" s="60"/>
      <c r="M17" s="60">
        <f t="shared" si="2"/>
        <v>0</v>
      </c>
      <c r="N17" s="61"/>
    </row>
    <row r="18" spans="2:14" x14ac:dyDescent="0.15">
      <c r="B18" s="53">
        <f t="shared" si="0"/>
        <v>13</v>
      </c>
      <c r="C18" s="65" t="s">
        <v>57</v>
      </c>
      <c r="D18" s="65"/>
      <c r="E18" s="65" t="s">
        <v>65</v>
      </c>
      <c r="F18" s="66" t="s">
        <v>78</v>
      </c>
      <c r="G18" s="68"/>
      <c r="H18" s="54">
        <v>20</v>
      </c>
      <c r="I18" s="54" t="s">
        <v>54</v>
      </c>
      <c r="J18" s="60"/>
      <c r="K18" s="60">
        <f t="shared" si="1"/>
        <v>0</v>
      </c>
      <c r="L18" s="60"/>
      <c r="M18" s="60">
        <f t="shared" si="2"/>
        <v>0</v>
      </c>
      <c r="N18" s="61"/>
    </row>
    <row r="19" spans="2:14" x14ac:dyDescent="0.15">
      <c r="B19" s="53">
        <f t="shared" si="0"/>
        <v>14</v>
      </c>
      <c r="C19" s="65" t="s">
        <v>57</v>
      </c>
      <c r="D19" s="69" t="s">
        <v>79</v>
      </c>
      <c r="E19" s="65" t="s">
        <v>80</v>
      </c>
      <c r="F19" s="66"/>
      <c r="G19" s="68"/>
      <c r="H19" s="64" t="s">
        <v>56</v>
      </c>
      <c r="I19" s="64" t="s">
        <v>56</v>
      </c>
      <c r="J19" s="63" t="str">
        <f>H19</f>
        <v>-</v>
      </c>
      <c r="K19" s="58">
        <f>SUBTOTAL(9,K20:K21)</f>
        <v>0</v>
      </c>
      <c r="L19" s="63" t="str">
        <f>$H19</f>
        <v>-</v>
      </c>
      <c r="M19" s="58">
        <f>SUBTOTAL(9,M20:M21)</f>
        <v>0</v>
      </c>
      <c r="N19" s="59"/>
    </row>
    <row r="20" spans="2:14" x14ac:dyDescent="0.15">
      <c r="B20" s="53">
        <f t="shared" si="0"/>
        <v>15</v>
      </c>
      <c r="C20" s="65" t="s">
        <v>57</v>
      </c>
      <c r="D20" s="65"/>
      <c r="E20" s="65" t="s">
        <v>52</v>
      </c>
      <c r="F20" s="66" t="s">
        <v>80</v>
      </c>
      <c r="G20" s="68"/>
      <c r="H20" s="54">
        <v>8</v>
      </c>
      <c r="I20" s="54" t="s">
        <v>54</v>
      </c>
      <c r="J20" s="60"/>
      <c r="K20" s="60">
        <f t="shared" si="1"/>
        <v>0</v>
      </c>
      <c r="L20" s="60"/>
      <c r="M20" s="60">
        <f t="shared" si="2"/>
        <v>0</v>
      </c>
      <c r="N20" s="61"/>
    </row>
    <row r="21" spans="2:14" x14ac:dyDescent="0.15">
      <c r="B21" s="53">
        <f t="shared" si="0"/>
        <v>16</v>
      </c>
      <c r="C21" s="65" t="s">
        <v>57</v>
      </c>
      <c r="D21" s="65"/>
      <c r="E21" s="65" t="s">
        <v>61</v>
      </c>
      <c r="F21" s="71" t="s">
        <v>81</v>
      </c>
      <c r="G21" s="72"/>
      <c r="H21" s="54">
        <v>8</v>
      </c>
      <c r="I21" s="55" t="s">
        <v>54</v>
      </c>
      <c r="J21" s="60"/>
      <c r="K21" s="60">
        <f t="shared" si="1"/>
        <v>0</v>
      </c>
      <c r="L21" s="60"/>
      <c r="M21" s="60">
        <f t="shared" si="2"/>
        <v>0</v>
      </c>
      <c r="N21" s="61"/>
    </row>
    <row r="22" spans="2:14" x14ac:dyDescent="0.15">
      <c r="B22" s="53">
        <f t="shared" si="0"/>
        <v>17</v>
      </c>
      <c r="C22" s="65" t="s">
        <v>57</v>
      </c>
      <c r="D22" s="69" t="s">
        <v>82</v>
      </c>
      <c r="E22" s="65" t="s">
        <v>83</v>
      </c>
      <c r="F22" s="71"/>
      <c r="G22" s="72"/>
      <c r="H22" s="54">
        <v>8</v>
      </c>
      <c r="I22" s="55" t="s">
        <v>54</v>
      </c>
      <c r="J22" s="60"/>
      <c r="K22" s="60">
        <f t="shared" si="1"/>
        <v>0</v>
      </c>
      <c r="L22" s="60"/>
      <c r="M22" s="60">
        <f t="shared" si="2"/>
        <v>0</v>
      </c>
      <c r="N22" s="61"/>
    </row>
    <row r="23" spans="2:14" x14ac:dyDescent="0.15">
      <c r="B23" s="53">
        <f t="shared" si="0"/>
        <v>18</v>
      </c>
      <c r="C23" s="65" t="s">
        <v>57</v>
      </c>
      <c r="D23" s="69" t="s">
        <v>84</v>
      </c>
      <c r="E23" s="65" t="s">
        <v>85</v>
      </c>
      <c r="F23" s="66"/>
      <c r="G23" s="68"/>
      <c r="H23" s="54">
        <v>8</v>
      </c>
      <c r="I23" s="55" t="s">
        <v>54</v>
      </c>
      <c r="J23" s="60"/>
      <c r="K23" s="60">
        <f t="shared" si="1"/>
        <v>0</v>
      </c>
      <c r="L23" s="60"/>
      <c r="M23" s="60">
        <f t="shared" si="2"/>
        <v>0</v>
      </c>
      <c r="N23" s="61"/>
    </row>
    <row r="24" spans="2:14" x14ac:dyDescent="0.15">
      <c r="B24" s="53">
        <f t="shared" si="0"/>
        <v>19</v>
      </c>
      <c r="C24" s="65" t="s">
        <v>57</v>
      </c>
      <c r="D24" s="69" t="s">
        <v>86</v>
      </c>
      <c r="E24" s="65" t="s">
        <v>87</v>
      </c>
      <c r="F24" s="71"/>
      <c r="G24" s="72"/>
      <c r="H24" s="54">
        <v>1</v>
      </c>
      <c r="I24" s="55" t="s">
        <v>75</v>
      </c>
      <c r="J24" s="60"/>
      <c r="K24" s="60">
        <f t="shared" si="1"/>
        <v>0</v>
      </c>
      <c r="L24" s="60"/>
      <c r="M24" s="60">
        <f t="shared" si="2"/>
        <v>0</v>
      </c>
      <c r="N24" s="61"/>
    </row>
    <row r="25" spans="2:14" x14ac:dyDescent="0.15">
      <c r="B25" s="53">
        <f t="shared" si="0"/>
        <v>20</v>
      </c>
      <c r="C25" s="65" t="s">
        <v>57</v>
      </c>
      <c r="D25" s="69" t="s">
        <v>88</v>
      </c>
      <c r="E25" s="65" t="s">
        <v>89</v>
      </c>
      <c r="F25" s="66"/>
      <c r="G25" s="68"/>
      <c r="H25" s="56">
        <v>1</v>
      </c>
      <c r="I25" s="55" t="s">
        <v>75</v>
      </c>
      <c r="J25" s="60"/>
      <c r="K25" s="60">
        <f t="shared" si="1"/>
        <v>0</v>
      </c>
      <c r="L25" s="60"/>
      <c r="M25" s="60">
        <f t="shared" si="2"/>
        <v>0</v>
      </c>
      <c r="N25" s="61"/>
    </row>
    <row r="26" spans="2:14" x14ac:dyDescent="0.15">
      <c r="B26" s="53">
        <f t="shared" si="0"/>
        <v>21</v>
      </c>
      <c r="C26" s="65" t="s">
        <v>57</v>
      </c>
      <c r="D26" s="69" t="s">
        <v>90</v>
      </c>
      <c r="E26" s="65" t="s">
        <v>91</v>
      </c>
      <c r="F26" s="66"/>
      <c r="G26" s="68"/>
      <c r="H26" s="56">
        <v>1</v>
      </c>
      <c r="I26" s="55" t="s">
        <v>75</v>
      </c>
      <c r="J26" s="60"/>
      <c r="K26" s="60">
        <f t="shared" si="1"/>
        <v>0</v>
      </c>
      <c r="L26" s="60"/>
      <c r="M26" s="60">
        <f t="shared" si="2"/>
        <v>0</v>
      </c>
      <c r="N26" s="61"/>
    </row>
    <row r="27" spans="2:14" x14ac:dyDescent="0.15">
      <c r="B27" s="53">
        <f t="shared" si="0"/>
        <v>22</v>
      </c>
      <c r="C27" s="65" t="s">
        <v>57</v>
      </c>
      <c r="D27" s="69" t="s">
        <v>92</v>
      </c>
      <c r="E27" s="65" t="s">
        <v>93</v>
      </c>
      <c r="F27" s="66"/>
      <c r="G27" s="68"/>
      <c r="H27" s="56">
        <v>15</v>
      </c>
      <c r="I27" s="55" t="s">
        <v>54</v>
      </c>
      <c r="J27" s="60"/>
      <c r="K27" s="60">
        <f t="shared" si="1"/>
        <v>0</v>
      </c>
      <c r="L27" s="60"/>
      <c r="M27" s="60">
        <f t="shared" si="2"/>
        <v>0</v>
      </c>
      <c r="N27" s="61"/>
    </row>
    <row r="28" spans="2:14" x14ac:dyDescent="0.15">
      <c r="B28" s="53">
        <f t="shared" si="0"/>
        <v>23</v>
      </c>
      <c r="C28" s="65" t="s">
        <v>57</v>
      </c>
      <c r="D28" s="69" t="s">
        <v>94</v>
      </c>
      <c r="E28" s="65" t="s">
        <v>95</v>
      </c>
      <c r="F28" s="66"/>
      <c r="G28" s="68"/>
      <c r="H28" s="56">
        <v>1</v>
      </c>
      <c r="I28" s="55" t="s">
        <v>75</v>
      </c>
      <c r="J28" s="60"/>
      <c r="K28" s="60">
        <f t="shared" si="1"/>
        <v>0</v>
      </c>
      <c r="L28" s="60"/>
      <c r="M28" s="60">
        <f t="shared" si="2"/>
        <v>0</v>
      </c>
      <c r="N28" s="61"/>
    </row>
    <row r="29" spans="2:14" x14ac:dyDescent="0.15">
      <c r="B29" s="53">
        <f t="shared" si="0"/>
        <v>24</v>
      </c>
      <c r="C29" s="65" t="s">
        <v>57</v>
      </c>
      <c r="D29" s="69" t="s">
        <v>96</v>
      </c>
      <c r="E29" s="65" t="s">
        <v>97</v>
      </c>
      <c r="F29" s="71"/>
      <c r="G29" s="72"/>
      <c r="H29" s="54">
        <v>1</v>
      </c>
      <c r="I29" s="55" t="s">
        <v>54</v>
      </c>
      <c r="J29" s="60"/>
      <c r="K29" s="60">
        <f t="shared" si="1"/>
        <v>0</v>
      </c>
      <c r="L29" s="60"/>
      <c r="M29" s="60">
        <f t="shared" si="2"/>
        <v>0</v>
      </c>
      <c r="N29" s="61"/>
    </row>
    <row r="30" spans="2:14" x14ac:dyDescent="0.15">
      <c r="B30" s="53">
        <f t="shared" si="0"/>
        <v>25</v>
      </c>
      <c r="C30" s="65" t="s">
        <v>57</v>
      </c>
      <c r="D30" s="69" t="s">
        <v>98</v>
      </c>
      <c r="E30" s="65" t="s">
        <v>99</v>
      </c>
      <c r="F30" s="66"/>
      <c r="G30" s="68"/>
      <c r="H30" s="54">
        <v>1</v>
      </c>
      <c r="I30" s="55" t="s">
        <v>54</v>
      </c>
      <c r="J30" s="60"/>
      <c r="K30" s="60">
        <f t="shared" si="1"/>
        <v>0</v>
      </c>
      <c r="L30" s="60"/>
      <c r="M30" s="60">
        <f t="shared" si="2"/>
        <v>0</v>
      </c>
      <c r="N30" s="61"/>
    </row>
    <row r="31" spans="2:14" x14ac:dyDescent="0.15">
      <c r="B31" s="53">
        <f t="shared" si="0"/>
        <v>26</v>
      </c>
      <c r="C31" s="65" t="s">
        <v>57</v>
      </c>
      <c r="D31" s="69" t="s">
        <v>100</v>
      </c>
      <c r="E31" s="65" t="s">
        <v>101</v>
      </c>
      <c r="F31" s="66"/>
      <c r="G31" s="68"/>
      <c r="H31" s="54">
        <v>1</v>
      </c>
      <c r="I31" s="55" t="s">
        <v>54</v>
      </c>
      <c r="J31" s="60"/>
      <c r="K31" s="60">
        <f t="shared" si="1"/>
        <v>0</v>
      </c>
      <c r="L31" s="60"/>
      <c r="M31" s="60">
        <f t="shared" si="2"/>
        <v>0</v>
      </c>
      <c r="N31" s="61"/>
    </row>
    <row r="32" spans="2:14" x14ac:dyDescent="0.15">
      <c r="B32" s="53">
        <f t="shared" si="0"/>
        <v>27</v>
      </c>
      <c r="C32" s="65" t="s">
        <v>57</v>
      </c>
      <c r="D32" s="69" t="s">
        <v>102</v>
      </c>
      <c r="E32" s="65" t="s">
        <v>103</v>
      </c>
      <c r="F32" s="66"/>
      <c r="G32" s="68"/>
      <c r="H32" s="64" t="s">
        <v>56</v>
      </c>
      <c r="I32" s="64" t="s">
        <v>56</v>
      </c>
      <c r="J32" s="63" t="str">
        <f>H32</f>
        <v>-</v>
      </c>
      <c r="K32" s="58">
        <f>SUBTOTAL(9,K33:K37)</f>
        <v>0</v>
      </c>
      <c r="L32" s="63" t="str">
        <f>$H32</f>
        <v>-</v>
      </c>
      <c r="M32" s="58">
        <f>SUBTOTAL(9,M33:M37)</f>
        <v>0</v>
      </c>
      <c r="N32" s="59"/>
    </row>
    <row r="33" spans="2:14" x14ac:dyDescent="0.15">
      <c r="B33" s="53">
        <f t="shared" si="0"/>
        <v>28</v>
      </c>
      <c r="C33" s="65" t="s">
        <v>57</v>
      </c>
      <c r="D33" s="65"/>
      <c r="E33" s="65" t="s">
        <v>52</v>
      </c>
      <c r="F33" s="71" t="s">
        <v>104</v>
      </c>
      <c r="G33" s="72"/>
      <c r="H33" s="54">
        <v>23</v>
      </c>
      <c r="I33" s="55" t="s">
        <v>75</v>
      </c>
      <c r="J33" s="60"/>
      <c r="K33" s="60">
        <f t="shared" si="1"/>
        <v>0</v>
      </c>
      <c r="L33" s="60"/>
      <c r="M33" s="60">
        <f t="shared" si="2"/>
        <v>0</v>
      </c>
      <c r="N33" s="61"/>
    </row>
    <row r="34" spans="2:14" x14ac:dyDescent="0.15">
      <c r="B34" s="53">
        <f t="shared" si="0"/>
        <v>29</v>
      </c>
      <c r="C34" s="65" t="s">
        <v>57</v>
      </c>
      <c r="D34" s="65"/>
      <c r="E34" s="65" t="s">
        <v>61</v>
      </c>
      <c r="F34" s="66" t="s">
        <v>105</v>
      </c>
      <c r="G34" s="68"/>
      <c r="H34" s="54">
        <v>22</v>
      </c>
      <c r="I34" s="54" t="s">
        <v>75</v>
      </c>
      <c r="J34" s="60"/>
      <c r="K34" s="60">
        <f t="shared" si="1"/>
        <v>0</v>
      </c>
      <c r="L34" s="60"/>
      <c r="M34" s="60">
        <f t="shared" si="2"/>
        <v>0</v>
      </c>
      <c r="N34" s="61"/>
    </row>
    <row r="35" spans="2:14" x14ac:dyDescent="0.15">
      <c r="B35" s="53">
        <f t="shared" si="0"/>
        <v>30</v>
      </c>
      <c r="C35" s="65" t="s">
        <v>57</v>
      </c>
      <c r="D35" s="65"/>
      <c r="E35" s="65" t="s">
        <v>63</v>
      </c>
      <c r="F35" s="71" t="s">
        <v>106</v>
      </c>
      <c r="G35" s="68"/>
      <c r="H35" s="54">
        <v>24</v>
      </c>
      <c r="I35" s="54" t="s">
        <v>75</v>
      </c>
      <c r="J35" s="60"/>
      <c r="K35" s="60">
        <f t="shared" si="1"/>
        <v>0</v>
      </c>
      <c r="L35" s="60"/>
      <c r="M35" s="60">
        <f t="shared" si="2"/>
        <v>0</v>
      </c>
      <c r="N35" s="61"/>
    </row>
    <row r="36" spans="2:14" x14ac:dyDescent="0.15">
      <c r="B36" s="53">
        <f t="shared" si="0"/>
        <v>31</v>
      </c>
      <c r="C36" s="65" t="s">
        <v>57</v>
      </c>
      <c r="D36" s="65"/>
      <c r="E36" s="65" t="s">
        <v>65</v>
      </c>
      <c r="F36" s="66" t="s">
        <v>107</v>
      </c>
      <c r="G36" s="68"/>
      <c r="H36" s="54">
        <v>33</v>
      </c>
      <c r="I36" s="54" t="s">
        <v>75</v>
      </c>
      <c r="J36" s="60"/>
      <c r="K36" s="60">
        <f t="shared" si="1"/>
        <v>0</v>
      </c>
      <c r="L36" s="60"/>
      <c r="M36" s="60">
        <f t="shared" si="2"/>
        <v>0</v>
      </c>
      <c r="N36" s="61"/>
    </row>
    <row r="37" spans="2:14" x14ac:dyDescent="0.15">
      <c r="B37" s="53">
        <f t="shared" si="0"/>
        <v>32</v>
      </c>
      <c r="C37" s="65" t="s">
        <v>57</v>
      </c>
      <c r="D37" s="65"/>
      <c r="E37" s="65" t="s">
        <v>67</v>
      </c>
      <c r="F37" s="66" t="s">
        <v>108</v>
      </c>
      <c r="G37" s="68"/>
      <c r="H37" s="54">
        <v>15</v>
      </c>
      <c r="I37" s="54" t="s">
        <v>75</v>
      </c>
      <c r="J37" s="60"/>
      <c r="K37" s="60">
        <f t="shared" si="1"/>
        <v>0</v>
      </c>
      <c r="L37" s="60"/>
      <c r="M37" s="60">
        <f t="shared" si="2"/>
        <v>0</v>
      </c>
      <c r="N37" s="61"/>
    </row>
    <row r="38" spans="2:14" x14ac:dyDescent="0.15">
      <c r="B38" s="53">
        <f t="shared" si="0"/>
        <v>33</v>
      </c>
      <c r="C38" s="65">
        <v>2</v>
      </c>
      <c r="D38" s="65" t="s">
        <v>109</v>
      </c>
      <c r="E38" s="66"/>
      <c r="F38" s="67"/>
      <c r="G38" s="68"/>
      <c r="H38" s="64" t="s">
        <v>56</v>
      </c>
      <c r="I38" s="64" t="s">
        <v>56</v>
      </c>
      <c r="J38" s="63" t="str">
        <f>H38</f>
        <v>-</v>
      </c>
      <c r="K38" s="58">
        <f>SUBTOTAL(9,K39:K44)</f>
        <v>0</v>
      </c>
      <c r="L38" s="63" t="str">
        <f>$H38</f>
        <v>-</v>
      </c>
      <c r="M38" s="58">
        <f>SUBTOTAL(9,M39:M44)</f>
        <v>0</v>
      </c>
      <c r="N38" s="59"/>
    </row>
    <row r="39" spans="2:14" x14ac:dyDescent="0.15">
      <c r="B39" s="53">
        <f t="shared" si="0"/>
        <v>34</v>
      </c>
      <c r="C39" s="65" t="s">
        <v>57</v>
      </c>
      <c r="D39" s="69" t="s">
        <v>58</v>
      </c>
      <c r="E39" s="65" t="s">
        <v>60</v>
      </c>
      <c r="F39" s="71"/>
      <c r="G39" s="68"/>
      <c r="H39" s="54">
        <v>1</v>
      </c>
      <c r="I39" s="54" t="s">
        <v>54</v>
      </c>
      <c r="J39" s="60"/>
      <c r="K39" s="60">
        <f t="shared" si="1"/>
        <v>0</v>
      </c>
      <c r="L39" s="60"/>
      <c r="M39" s="60">
        <f t="shared" si="2"/>
        <v>0</v>
      </c>
      <c r="N39" s="61"/>
    </row>
    <row r="40" spans="2:14" x14ac:dyDescent="0.15">
      <c r="B40" s="53">
        <f t="shared" si="0"/>
        <v>35</v>
      </c>
      <c r="C40" s="65" t="s">
        <v>57</v>
      </c>
      <c r="D40" s="69" t="s">
        <v>72</v>
      </c>
      <c r="E40" s="65" t="s">
        <v>62</v>
      </c>
      <c r="F40" s="66"/>
      <c r="G40" s="68"/>
      <c r="H40" s="54">
        <v>1</v>
      </c>
      <c r="I40" s="54" t="s">
        <v>54</v>
      </c>
      <c r="J40" s="60"/>
      <c r="K40" s="60">
        <f t="shared" si="1"/>
        <v>0</v>
      </c>
      <c r="L40" s="60"/>
      <c r="M40" s="60">
        <f t="shared" si="2"/>
        <v>0</v>
      </c>
      <c r="N40" s="61"/>
    </row>
    <row r="41" spans="2:14" x14ac:dyDescent="0.15">
      <c r="B41" s="53">
        <f t="shared" si="0"/>
        <v>36</v>
      </c>
      <c r="C41" s="65" t="s">
        <v>57</v>
      </c>
      <c r="D41" s="69" t="s">
        <v>79</v>
      </c>
      <c r="E41" s="65" t="s">
        <v>64</v>
      </c>
      <c r="F41" s="66"/>
      <c r="G41" s="68"/>
      <c r="H41" s="54">
        <v>1</v>
      </c>
      <c r="I41" s="54" t="s">
        <v>54</v>
      </c>
      <c r="J41" s="60"/>
      <c r="K41" s="60">
        <f t="shared" si="1"/>
        <v>0</v>
      </c>
      <c r="L41" s="60"/>
      <c r="M41" s="60">
        <f t="shared" si="2"/>
        <v>0</v>
      </c>
      <c r="N41" s="61"/>
    </row>
    <row r="42" spans="2:14" x14ac:dyDescent="0.15">
      <c r="B42" s="53">
        <f t="shared" si="0"/>
        <v>37</v>
      </c>
      <c r="C42" s="65" t="s">
        <v>57</v>
      </c>
      <c r="D42" s="69" t="s">
        <v>82</v>
      </c>
      <c r="E42" s="65" t="s">
        <v>66</v>
      </c>
      <c r="F42" s="71"/>
      <c r="G42" s="68"/>
      <c r="H42" s="54">
        <v>1</v>
      </c>
      <c r="I42" s="54" t="s">
        <v>54</v>
      </c>
      <c r="J42" s="60"/>
      <c r="K42" s="60">
        <f t="shared" si="1"/>
        <v>0</v>
      </c>
      <c r="L42" s="60"/>
      <c r="M42" s="60">
        <f t="shared" si="2"/>
        <v>0</v>
      </c>
      <c r="N42" s="61"/>
    </row>
    <row r="43" spans="2:14" x14ac:dyDescent="0.15">
      <c r="B43" s="53">
        <f t="shared" si="0"/>
        <v>38</v>
      </c>
      <c r="C43" s="65" t="s">
        <v>57</v>
      </c>
      <c r="D43" s="69" t="s">
        <v>84</v>
      </c>
      <c r="E43" s="65" t="s">
        <v>110</v>
      </c>
      <c r="F43" s="66"/>
      <c r="G43" s="68"/>
      <c r="H43" s="54">
        <v>1</v>
      </c>
      <c r="I43" s="54" t="s">
        <v>54</v>
      </c>
      <c r="J43" s="60"/>
      <c r="K43" s="60">
        <f t="shared" si="1"/>
        <v>0</v>
      </c>
      <c r="L43" s="60"/>
      <c r="M43" s="60">
        <f t="shared" si="2"/>
        <v>0</v>
      </c>
      <c r="N43" s="61"/>
    </row>
    <row r="44" spans="2:14" x14ac:dyDescent="0.15">
      <c r="B44" s="53">
        <f t="shared" si="0"/>
        <v>39</v>
      </c>
      <c r="C44" s="65" t="s">
        <v>57</v>
      </c>
      <c r="D44" s="69" t="s">
        <v>86</v>
      </c>
      <c r="E44" s="65" t="s">
        <v>111</v>
      </c>
      <c r="F44" s="71"/>
      <c r="G44" s="72"/>
      <c r="H44" s="54">
        <v>1</v>
      </c>
      <c r="I44" s="54" t="s">
        <v>54</v>
      </c>
      <c r="J44" s="60"/>
      <c r="K44" s="60">
        <f t="shared" si="1"/>
        <v>0</v>
      </c>
      <c r="L44" s="60"/>
      <c r="M44" s="60">
        <f t="shared" si="2"/>
        <v>0</v>
      </c>
      <c r="N44" s="61"/>
    </row>
    <row r="45" spans="2:14" x14ac:dyDescent="0.15">
      <c r="B45" s="53">
        <f t="shared" si="0"/>
        <v>40</v>
      </c>
      <c r="C45" s="65">
        <v>3</v>
      </c>
      <c r="D45" s="65" t="s">
        <v>112</v>
      </c>
      <c r="E45" s="66"/>
      <c r="F45" s="67"/>
      <c r="G45" s="68"/>
      <c r="H45" s="54">
        <v>5</v>
      </c>
      <c r="I45" s="54" t="s">
        <v>75</v>
      </c>
      <c r="J45" s="60"/>
      <c r="K45" s="60">
        <f t="shared" si="1"/>
        <v>0</v>
      </c>
      <c r="L45" s="60"/>
      <c r="M45" s="60">
        <f t="shared" si="2"/>
        <v>0</v>
      </c>
      <c r="N45" s="61"/>
    </row>
    <row r="46" spans="2:14" x14ac:dyDescent="0.15">
      <c r="B46" s="53">
        <f t="shared" si="0"/>
        <v>41</v>
      </c>
      <c r="C46" s="65">
        <v>4</v>
      </c>
      <c r="D46" s="65" t="s">
        <v>113</v>
      </c>
      <c r="E46" s="65"/>
      <c r="F46" s="71"/>
      <c r="G46" s="68"/>
      <c r="H46" s="64" t="s">
        <v>56</v>
      </c>
      <c r="I46" s="64" t="s">
        <v>56</v>
      </c>
      <c r="J46" s="63" t="str">
        <f>H46</f>
        <v>-</v>
      </c>
      <c r="K46" s="58">
        <f>SUBTOTAL(9,K47:K57)</f>
        <v>0</v>
      </c>
      <c r="L46" s="63" t="str">
        <f>$H46</f>
        <v>-</v>
      </c>
      <c r="M46" s="58">
        <f>SUBTOTAL(9,M47:M57)</f>
        <v>0</v>
      </c>
      <c r="N46" s="59"/>
    </row>
    <row r="47" spans="2:14" x14ac:dyDescent="0.15">
      <c r="B47" s="53">
        <f t="shared" si="0"/>
        <v>42</v>
      </c>
      <c r="C47" s="65" t="s">
        <v>57</v>
      </c>
      <c r="D47" s="69" t="s">
        <v>58</v>
      </c>
      <c r="E47" s="65" t="s">
        <v>114</v>
      </c>
      <c r="F47" s="71"/>
      <c r="G47" s="68"/>
      <c r="H47" s="54">
        <v>3</v>
      </c>
      <c r="I47" s="54" t="s">
        <v>75</v>
      </c>
      <c r="J47" s="60"/>
      <c r="K47" s="60">
        <f t="shared" si="1"/>
        <v>0</v>
      </c>
      <c r="L47" s="60"/>
      <c r="M47" s="60">
        <f t="shared" si="2"/>
        <v>0</v>
      </c>
      <c r="N47" s="61"/>
    </row>
    <row r="48" spans="2:14" x14ac:dyDescent="0.15">
      <c r="B48" s="53">
        <f t="shared" si="0"/>
        <v>43</v>
      </c>
      <c r="C48" s="65" t="s">
        <v>57</v>
      </c>
      <c r="D48" s="69" t="s">
        <v>72</v>
      </c>
      <c r="E48" s="65" t="s">
        <v>115</v>
      </c>
      <c r="F48" s="71"/>
      <c r="G48" s="68"/>
      <c r="H48" s="54">
        <v>3</v>
      </c>
      <c r="I48" s="54" t="s">
        <v>75</v>
      </c>
      <c r="J48" s="60"/>
      <c r="K48" s="60">
        <f t="shared" si="1"/>
        <v>0</v>
      </c>
      <c r="L48" s="60"/>
      <c r="M48" s="60">
        <f t="shared" si="2"/>
        <v>0</v>
      </c>
      <c r="N48" s="61"/>
    </row>
    <row r="49" spans="2:14" x14ac:dyDescent="0.15">
      <c r="B49" s="53">
        <f t="shared" si="0"/>
        <v>44</v>
      </c>
      <c r="C49" s="65" t="s">
        <v>57</v>
      </c>
      <c r="D49" s="69" t="s">
        <v>79</v>
      </c>
      <c r="E49" s="65" t="s">
        <v>116</v>
      </c>
      <c r="F49" s="71"/>
      <c r="G49" s="68"/>
      <c r="H49" s="64" t="s">
        <v>56</v>
      </c>
      <c r="I49" s="64" t="s">
        <v>56</v>
      </c>
      <c r="J49" s="63" t="str">
        <f>H49</f>
        <v>-</v>
      </c>
      <c r="K49" s="58">
        <f>SUBTOTAL(9,K50:K53)</f>
        <v>0</v>
      </c>
      <c r="L49" s="63" t="str">
        <f>$H49</f>
        <v>-</v>
      </c>
      <c r="M49" s="58">
        <f>SUBTOTAL(9,M50:M53)</f>
        <v>0</v>
      </c>
      <c r="N49" s="59"/>
    </row>
    <row r="50" spans="2:14" x14ac:dyDescent="0.15">
      <c r="B50" s="53">
        <f t="shared" si="0"/>
        <v>45</v>
      </c>
      <c r="C50" s="65" t="s">
        <v>57</v>
      </c>
      <c r="D50" s="69"/>
      <c r="E50" s="65" t="s">
        <v>52</v>
      </c>
      <c r="F50" s="71" t="s">
        <v>116</v>
      </c>
      <c r="G50" s="68"/>
      <c r="H50" s="54">
        <v>1</v>
      </c>
      <c r="I50" s="54" t="s">
        <v>75</v>
      </c>
      <c r="J50" s="60"/>
      <c r="K50" s="60">
        <f t="shared" si="1"/>
        <v>0</v>
      </c>
      <c r="L50" s="60"/>
      <c r="M50" s="60">
        <f t="shared" si="2"/>
        <v>0</v>
      </c>
      <c r="N50" s="61"/>
    </row>
    <row r="51" spans="2:14" x14ac:dyDescent="0.15">
      <c r="B51" s="53">
        <f t="shared" si="0"/>
        <v>46</v>
      </c>
      <c r="C51" s="65" t="s">
        <v>57</v>
      </c>
      <c r="D51" s="65"/>
      <c r="E51" s="65" t="s">
        <v>61</v>
      </c>
      <c r="F51" s="71" t="s">
        <v>117</v>
      </c>
      <c r="G51" s="68"/>
      <c r="H51" s="54">
        <v>1</v>
      </c>
      <c r="I51" s="54" t="s">
        <v>75</v>
      </c>
      <c r="J51" s="60"/>
      <c r="K51" s="60">
        <f t="shared" si="1"/>
        <v>0</v>
      </c>
      <c r="L51" s="60"/>
      <c r="M51" s="60">
        <f t="shared" si="2"/>
        <v>0</v>
      </c>
      <c r="N51" s="61"/>
    </row>
    <row r="52" spans="2:14" x14ac:dyDescent="0.15">
      <c r="B52" s="53">
        <f t="shared" si="0"/>
        <v>47</v>
      </c>
      <c r="C52" s="65" t="s">
        <v>57</v>
      </c>
      <c r="D52" s="65"/>
      <c r="E52" s="65" t="s">
        <v>63</v>
      </c>
      <c r="F52" s="71" t="s">
        <v>118</v>
      </c>
      <c r="G52" s="68"/>
      <c r="H52" s="54">
        <v>1</v>
      </c>
      <c r="I52" s="54" t="s">
        <v>75</v>
      </c>
      <c r="J52" s="60"/>
      <c r="K52" s="60">
        <f t="shared" si="1"/>
        <v>0</v>
      </c>
      <c r="L52" s="60"/>
      <c r="M52" s="60">
        <f t="shared" si="2"/>
        <v>0</v>
      </c>
      <c r="N52" s="61"/>
    </row>
    <row r="53" spans="2:14" x14ac:dyDescent="0.15">
      <c r="B53" s="53">
        <f t="shared" si="0"/>
        <v>48</v>
      </c>
      <c r="C53" s="65" t="s">
        <v>57</v>
      </c>
      <c r="D53" s="65"/>
      <c r="E53" s="65" t="s">
        <v>65</v>
      </c>
      <c r="F53" s="71" t="s">
        <v>119</v>
      </c>
      <c r="G53" s="68"/>
      <c r="H53" s="54">
        <v>1</v>
      </c>
      <c r="I53" s="54" t="s">
        <v>75</v>
      </c>
      <c r="J53" s="60"/>
      <c r="K53" s="60">
        <f t="shared" si="1"/>
        <v>0</v>
      </c>
      <c r="L53" s="60"/>
      <c r="M53" s="60">
        <f t="shared" si="2"/>
        <v>0</v>
      </c>
      <c r="N53" s="61"/>
    </row>
    <row r="54" spans="2:14" x14ac:dyDescent="0.15">
      <c r="B54" s="53">
        <f t="shared" si="0"/>
        <v>49</v>
      </c>
      <c r="C54" s="65" t="s">
        <v>57</v>
      </c>
      <c r="D54" s="69" t="s">
        <v>82</v>
      </c>
      <c r="E54" s="65" t="s">
        <v>120</v>
      </c>
      <c r="F54" s="71"/>
      <c r="G54" s="68"/>
      <c r="H54" s="54">
        <v>1</v>
      </c>
      <c r="I54" s="54" t="s">
        <v>75</v>
      </c>
      <c r="J54" s="60"/>
      <c r="K54" s="60">
        <f t="shared" si="1"/>
        <v>0</v>
      </c>
      <c r="L54" s="60"/>
      <c r="M54" s="60">
        <f t="shared" si="2"/>
        <v>0</v>
      </c>
      <c r="N54" s="61"/>
    </row>
    <row r="55" spans="2:14" x14ac:dyDescent="0.15">
      <c r="B55" s="53">
        <f t="shared" si="0"/>
        <v>50</v>
      </c>
      <c r="C55" s="65" t="s">
        <v>57</v>
      </c>
      <c r="D55" s="69" t="s">
        <v>84</v>
      </c>
      <c r="E55" s="65" t="s">
        <v>121</v>
      </c>
      <c r="F55" s="71"/>
      <c r="G55" s="68"/>
      <c r="H55" s="54">
        <v>7</v>
      </c>
      <c r="I55" s="54" t="s">
        <v>75</v>
      </c>
      <c r="J55" s="60"/>
      <c r="K55" s="60">
        <f t="shared" si="1"/>
        <v>0</v>
      </c>
      <c r="L55" s="60"/>
      <c r="M55" s="60">
        <f t="shared" si="2"/>
        <v>0</v>
      </c>
      <c r="N55" s="61"/>
    </row>
    <row r="56" spans="2:14" x14ac:dyDescent="0.15">
      <c r="B56" s="53">
        <f t="shared" si="0"/>
        <v>51</v>
      </c>
      <c r="C56" s="65" t="s">
        <v>57</v>
      </c>
      <c r="D56" s="69" t="s">
        <v>86</v>
      </c>
      <c r="E56" s="65" t="s">
        <v>122</v>
      </c>
      <c r="F56" s="71"/>
      <c r="G56" s="68"/>
      <c r="H56" s="54">
        <v>1</v>
      </c>
      <c r="I56" s="54" t="s">
        <v>75</v>
      </c>
      <c r="J56" s="60"/>
      <c r="K56" s="60">
        <f t="shared" si="1"/>
        <v>0</v>
      </c>
      <c r="L56" s="60"/>
      <c r="M56" s="60">
        <f t="shared" si="2"/>
        <v>0</v>
      </c>
      <c r="N56" s="61"/>
    </row>
    <row r="57" spans="2:14" x14ac:dyDescent="0.15">
      <c r="B57" s="53">
        <f t="shared" si="0"/>
        <v>52</v>
      </c>
      <c r="C57" s="65" t="s">
        <v>57</v>
      </c>
      <c r="D57" s="69" t="s">
        <v>88</v>
      </c>
      <c r="E57" s="65" t="s">
        <v>123</v>
      </c>
      <c r="F57" s="71"/>
      <c r="G57" s="68"/>
      <c r="H57" s="54">
        <v>1</v>
      </c>
      <c r="I57" s="54" t="s">
        <v>75</v>
      </c>
      <c r="J57" s="60"/>
      <c r="K57" s="60">
        <f t="shared" si="1"/>
        <v>0</v>
      </c>
      <c r="L57" s="60"/>
      <c r="M57" s="60">
        <f t="shared" si="2"/>
        <v>0</v>
      </c>
      <c r="N57" s="61"/>
    </row>
    <row r="58" spans="2:14" x14ac:dyDescent="0.15">
      <c r="B58" s="53">
        <f t="shared" si="0"/>
        <v>53</v>
      </c>
      <c r="C58" s="65">
        <v>5</v>
      </c>
      <c r="D58" s="65" t="s">
        <v>124</v>
      </c>
      <c r="E58" s="65"/>
      <c r="F58" s="71"/>
      <c r="G58" s="68"/>
      <c r="H58" s="64" t="s">
        <v>56</v>
      </c>
      <c r="I58" s="64" t="s">
        <v>56</v>
      </c>
      <c r="J58" s="63" t="str">
        <f>H58</f>
        <v>-</v>
      </c>
      <c r="K58" s="58">
        <f>SUBTOTAL(9,K59:K60)</f>
        <v>0</v>
      </c>
      <c r="L58" s="63" t="str">
        <f>$H58</f>
        <v>-</v>
      </c>
      <c r="M58" s="58">
        <f>SUBTOTAL(9,M59:M60)</f>
        <v>0</v>
      </c>
      <c r="N58" s="59"/>
    </row>
    <row r="59" spans="2:14" x14ac:dyDescent="0.15">
      <c r="B59" s="53">
        <f t="shared" si="0"/>
        <v>54</v>
      </c>
      <c r="C59" s="65" t="s">
        <v>57</v>
      </c>
      <c r="D59" s="69" t="s">
        <v>58</v>
      </c>
      <c r="E59" s="65" t="s">
        <v>125</v>
      </c>
      <c r="F59" s="71"/>
      <c r="G59" s="68"/>
      <c r="H59" s="54">
        <v>1</v>
      </c>
      <c r="I59" s="54" t="s">
        <v>75</v>
      </c>
      <c r="J59" s="60"/>
      <c r="K59" s="60">
        <f t="shared" si="1"/>
        <v>0</v>
      </c>
      <c r="L59" s="60"/>
      <c r="M59" s="60">
        <f t="shared" si="2"/>
        <v>0</v>
      </c>
      <c r="N59" s="61"/>
    </row>
    <row r="60" spans="2:14" x14ac:dyDescent="0.15">
      <c r="B60" s="53">
        <f t="shared" si="0"/>
        <v>55</v>
      </c>
      <c r="C60" s="65" t="s">
        <v>57</v>
      </c>
      <c r="D60" s="69" t="s">
        <v>72</v>
      </c>
      <c r="E60" s="65" t="s">
        <v>126</v>
      </c>
      <c r="F60" s="71"/>
      <c r="G60" s="68"/>
      <c r="H60" s="54">
        <v>24</v>
      </c>
      <c r="I60" s="54" t="s">
        <v>75</v>
      </c>
      <c r="J60" s="60"/>
      <c r="K60" s="60">
        <f t="shared" si="1"/>
        <v>0</v>
      </c>
      <c r="L60" s="60"/>
      <c r="M60" s="60">
        <f t="shared" si="2"/>
        <v>0</v>
      </c>
      <c r="N60" s="61"/>
    </row>
    <row r="61" spans="2:14" x14ac:dyDescent="0.15">
      <c r="B61" s="53">
        <f t="shared" si="0"/>
        <v>56</v>
      </c>
      <c r="C61" s="65">
        <v>6</v>
      </c>
      <c r="D61" s="65" t="s">
        <v>127</v>
      </c>
      <c r="E61" s="65"/>
      <c r="F61" s="71"/>
      <c r="G61" s="68"/>
      <c r="H61" s="64" t="s">
        <v>56</v>
      </c>
      <c r="I61" s="64" t="s">
        <v>56</v>
      </c>
      <c r="J61" s="63" t="str">
        <f>H61</f>
        <v>-</v>
      </c>
      <c r="K61" s="58">
        <f>SUBTOTAL(9,K62)</f>
        <v>0</v>
      </c>
      <c r="L61" s="63" t="str">
        <f>$H61</f>
        <v>-</v>
      </c>
      <c r="M61" s="58">
        <f>SUBTOTAL(9,M62)</f>
        <v>0</v>
      </c>
      <c r="N61" s="59"/>
    </row>
    <row r="62" spans="2:14" x14ac:dyDescent="0.15">
      <c r="B62" s="53">
        <f t="shared" si="0"/>
        <v>57</v>
      </c>
      <c r="C62" s="65" t="s">
        <v>57</v>
      </c>
      <c r="D62" s="69" t="s">
        <v>58</v>
      </c>
      <c r="E62" s="65" t="s">
        <v>128</v>
      </c>
      <c r="F62" s="71"/>
      <c r="G62" s="68"/>
      <c r="H62" s="54">
        <v>1</v>
      </c>
      <c r="I62" s="54" t="s">
        <v>75</v>
      </c>
      <c r="J62" s="60"/>
      <c r="K62" s="60">
        <f t="shared" si="1"/>
        <v>0</v>
      </c>
      <c r="L62" s="60"/>
      <c r="M62" s="60">
        <f t="shared" si="2"/>
        <v>0</v>
      </c>
      <c r="N62" s="61"/>
    </row>
    <row r="63" spans="2:14" x14ac:dyDescent="0.15">
      <c r="B63" s="53">
        <f t="shared" si="0"/>
        <v>58</v>
      </c>
      <c r="C63" s="65">
        <v>7</v>
      </c>
      <c r="D63" s="65" t="s">
        <v>129</v>
      </c>
      <c r="E63" s="65"/>
      <c r="F63" s="66"/>
      <c r="G63" s="68"/>
      <c r="H63" s="54">
        <v>1</v>
      </c>
      <c r="I63" s="54" t="s">
        <v>75</v>
      </c>
      <c r="J63" s="60"/>
      <c r="K63" s="60">
        <f t="shared" si="1"/>
        <v>0</v>
      </c>
      <c r="L63" s="60"/>
      <c r="M63" s="60">
        <f t="shared" si="2"/>
        <v>0</v>
      </c>
      <c r="N63" s="61"/>
    </row>
    <row r="64" spans="2:14" x14ac:dyDescent="0.15">
      <c r="B64" s="53">
        <f t="shared" si="0"/>
        <v>59</v>
      </c>
      <c r="C64" s="65">
        <v>8</v>
      </c>
      <c r="D64" s="65" t="s">
        <v>130</v>
      </c>
      <c r="E64" s="65"/>
      <c r="F64" s="66"/>
      <c r="G64" s="68"/>
      <c r="H64" s="54">
        <v>2</v>
      </c>
      <c r="I64" s="54" t="s">
        <v>75</v>
      </c>
      <c r="J64" s="60"/>
      <c r="K64" s="60">
        <f t="shared" si="1"/>
        <v>0</v>
      </c>
      <c r="L64" s="60"/>
      <c r="M64" s="60">
        <f t="shared" si="2"/>
        <v>0</v>
      </c>
      <c r="N64" s="61"/>
    </row>
    <row r="65" spans="2:14" x14ac:dyDescent="0.15">
      <c r="B65" s="53">
        <f t="shared" si="0"/>
        <v>60</v>
      </c>
      <c r="C65" s="65">
        <v>9</v>
      </c>
      <c r="D65" s="65" t="s">
        <v>131</v>
      </c>
      <c r="E65" s="65"/>
      <c r="F65" s="66"/>
      <c r="G65" s="68"/>
      <c r="H65" s="54">
        <v>1</v>
      </c>
      <c r="I65" s="54" t="s">
        <v>75</v>
      </c>
      <c r="J65" s="60"/>
      <c r="K65" s="60">
        <f t="shared" si="1"/>
        <v>0</v>
      </c>
      <c r="L65" s="60"/>
      <c r="M65" s="60">
        <f t="shared" si="2"/>
        <v>0</v>
      </c>
      <c r="N65" s="61"/>
    </row>
    <row r="66" spans="2:14" x14ac:dyDescent="0.15">
      <c r="B66" s="53">
        <f t="shared" si="0"/>
        <v>61</v>
      </c>
      <c r="C66" s="65">
        <v>10</v>
      </c>
      <c r="D66" s="65" t="s">
        <v>132</v>
      </c>
      <c r="E66" s="65"/>
      <c r="F66" s="66"/>
      <c r="G66" s="68"/>
      <c r="H66" s="54">
        <v>1</v>
      </c>
      <c r="I66" s="54" t="s">
        <v>75</v>
      </c>
      <c r="J66" s="60"/>
      <c r="K66" s="60">
        <f t="shared" si="1"/>
        <v>0</v>
      </c>
      <c r="L66" s="60"/>
      <c r="M66" s="60">
        <f t="shared" si="2"/>
        <v>0</v>
      </c>
      <c r="N66" s="61"/>
    </row>
    <row r="67" spans="2:14" x14ac:dyDescent="0.15">
      <c r="B67" s="53">
        <f t="shared" si="0"/>
        <v>62</v>
      </c>
      <c r="C67" s="65">
        <v>11</v>
      </c>
      <c r="D67" s="65" t="s">
        <v>133</v>
      </c>
      <c r="E67" s="65"/>
      <c r="F67" s="66"/>
      <c r="G67" s="68"/>
      <c r="H67" s="64" t="s">
        <v>56</v>
      </c>
      <c r="I67" s="64" t="s">
        <v>56</v>
      </c>
      <c r="J67" s="63" t="str">
        <f>H67</f>
        <v>-</v>
      </c>
      <c r="K67" s="58">
        <f>SUBTOTAL(9,K68:K72)</f>
        <v>0</v>
      </c>
      <c r="L67" s="63" t="str">
        <f>$H67</f>
        <v>-</v>
      </c>
      <c r="M67" s="58">
        <f>SUBTOTAL(9,M68:M72)</f>
        <v>0</v>
      </c>
      <c r="N67" s="59"/>
    </row>
    <row r="68" spans="2:14" x14ac:dyDescent="0.15">
      <c r="B68" s="53">
        <f t="shared" si="0"/>
        <v>63</v>
      </c>
      <c r="C68" s="65" t="s">
        <v>57</v>
      </c>
      <c r="D68" s="69" t="s">
        <v>58</v>
      </c>
      <c r="E68" s="65" t="s">
        <v>134</v>
      </c>
      <c r="F68" s="66"/>
      <c r="G68" s="68"/>
      <c r="H68" s="54">
        <v>1</v>
      </c>
      <c r="I68" s="54" t="s">
        <v>75</v>
      </c>
      <c r="J68" s="60"/>
      <c r="K68" s="60">
        <f t="shared" si="1"/>
        <v>0</v>
      </c>
      <c r="L68" s="60"/>
      <c r="M68" s="60">
        <f t="shared" si="2"/>
        <v>0</v>
      </c>
      <c r="N68" s="61"/>
    </row>
    <row r="69" spans="2:14" x14ac:dyDescent="0.15">
      <c r="B69" s="53">
        <f t="shared" si="0"/>
        <v>64</v>
      </c>
      <c r="C69" s="65" t="s">
        <v>57</v>
      </c>
      <c r="D69" s="69" t="s">
        <v>72</v>
      </c>
      <c r="E69" s="65" t="s">
        <v>135</v>
      </c>
      <c r="F69" s="66"/>
      <c r="G69" s="68"/>
      <c r="H69" s="54">
        <v>96</v>
      </c>
      <c r="I69" s="54" t="s">
        <v>75</v>
      </c>
      <c r="J69" s="60"/>
      <c r="K69" s="60">
        <f t="shared" si="1"/>
        <v>0</v>
      </c>
      <c r="L69" s="60"/>
      <c r="M69" s="60">
        <f t="shared" si="2"/>
        <v>0</v>
      </c>
      <c r="N69" s="61"/>
    </row>
    <row r="70" spans="2:14" x14ac:dyDescent="0.15">
      <c r="B70" s="53">
        <f t="shared" si="0"/>
        <v>65</v>
      </c>
      <c r="C70" s="65" t="s">
        <v>57</v>
      </c>
      <c r="D70" s="69" t="s">
        <v>79</v>
      </c>
      <c r="E70" s="65" t="s">
        <v>136</v>
      </c>
      <c r="F70" s="66"/>
      <c r="G70" s="68"/>
      <c r="H70" s="54">
        <v>34</v>
      </c>
      <c r="I70" s="54" t="s">
        <v>75</v>
      </c>
      <c r="J70" s="60"/>
      <c r="K70" s="60">
        <f t="shared" si="1"/>
        <v>0</v>
      </c>
      <c r="L70" s="60"/>
      <c r="M70" s="60">
        <f t="shared" si="2"/>
        <v>0</v>
      </c>
      <c r="N70" s="61"/>
    </row>
    <row r="71" spans="2:14" x14ac:dyDescent="0.15">
      <c r="B71" s="53">
        <f t="shared" ref="B71:B134" si="3">ROW()-5</f>
        <v>66</v>
      </c>
      <c r="C71" s="65" t="s">
        <v>57</v>
      </c>
      <c r="D71" s="69" t="s">
        <v>82</v>
      </c>
      <c r="E71" s="65" t="s">
        <v>137</v>
      </c>
      <c r="F71" s="66"/>
      <c r="G71" s="68"/>
      <c r="H71" s="54">
        <v>1</v>
      </c>
      <c r="I71" s="54" t="s">
        <v>75</v>
      </c>
      <c r="J71" s="60"/>
      <c r="K71" s="60">
        <f t="shared" si="1"/>
        <v>0</v>
      </c>
      <c r="L71" s="60"/>
      <c r="M71" s="60">
        <f t="shared" si="2"/>
        <v>0</v>
      </c>
      <c r="N71" s="61"/>
    </row>
    <row r="72" spans="2:14" x14ac:dyDescent="0.15">
      <c r="B72" s="53">
        <f t="shared" si="3"/>
        <v>67</v>
      </c>
      <c r="C72" s="65" t="s">
        <v>57</v>
      </c>
      <c r="D72" s="69" t="s">
        <v>84</v>
      </c>
      <c r="E72" s="65" t="s">
        <v>138</v>
      </c>
      <c r="F72" s="66"/>
      <c r="G72" s="68"/>
      <c r="H72" s="54">
        <v>1</v>
      </c>
      <c r="I72" s="54" t="s">
        <v>75</v>
      </c>
      <c r="J72" s="60"/>
      <c r="K72" s="60">
        <f t="shared" si="1"/>
        <v>0</v>
      </c>
      <c r="L72" s="60"/>
      <c r="M72" s="60">
        <f t="shared" si="2"/>
        <v>0</v>
      </c>
      <c r="N72" s="61"/>
    </row>
    <row r="73" spans="2:14" x14ac:dyDescent="0.15">
      <c r="B73" s="53">
        <f t="shared" si="3"/>
        <v>68</v>
      </c>
      <c r="C73" s="65">
        <v>12</v>
      </c>
      <c r="D73" s="65" t="s">
        <v>139</v>
      </c>
      <c r="E73" s="65"/>
      <c r="F73" s="66"/>
      <c r="G73" s="68"/>
      <c r="H73" s="64" t="s">
        <v>56</v>
      </c>
      <c r="I73" s="64" t="s">
        <v>56</v>
      </c>
      <c r="J73" s="63" t="str">
        <f>H73</f>
        <v>-</v>
      </c>
      <c r="K73" s="58">
        <f>SUBTOTAL(9,K74:K75)</f>
        <v>0</v>
      </c>
      <c r="L73" s="63" t="str">
        <f>$H73</f>
        <v>-</v>
      </c>
      <c r="M73" s="58">
        <f>SUBTOTAL(9,M74:M75)</f>
        <v>0</v>
      </c>
      <c r="N73" s="59"/>
    </row>
    <row r="74" spans="2:14" x14ac:dyDescent="0.15">
      <c r="B74" s="53">
        <f t="shared" si="3"/>
        <v>69</v>
      </c>
      <c r="C74" s="65" t="s">
        <v>57</v>
      </c>
      <c r="D74" s="69" t="s">
        <v>58</v>
      </c>
      <c r="E74" s="65" t="s">
        <v>74</v>
      </c>
      <c r="F74" s="66"/>
      <c r="G74" s="68"/>
      <c r="H74" s="54">
        <v>1</v>
      </c>
      <c r="I74" s="54" t="s">
        <v>75</v>
      </c>
      <c r="J74" s="60"/>
      <c r="K74" s="60">
        <f t="shared" si="1"/>
        <v>0</v>
      </c>
      <c r="L74" s="60"/>
      <c r="M74" s="60">
        <f t="shared" ref="M74:M138" si="4">$H74*L74</f>
        <v>0</v>
      </c>
      <c r="N74" s="61"/>
    </row>
    <row r="75" spans="2:14" x14ac:dyDescent="0.15">
      <c r="B75" s="53">
        <f t="shared" si="3"/>
        <v>70</v>
      </c>
      <c r="C75" s="65" t="s">
        <v>57</v>
      </c>
      <c r="D75" s="69" t="s">
        <v>72</v>
      </c>
      <c r="E75" s="65" t="s">
        <v>140</v>
      </c>
      <c r="F75" s="66"/>
      <c r="G75" s="68"/>
      <c r="H75" s="54">
        <v>1</v>
      </c>
      <c r="I75" s="54" t="s">
        <v>75</v>
      </c>
      <c r="J75" s="60"/>
      <c r="K75" s="60">
        <f t="shared" ref="K75" si="5">H75*J75</f>
        <v>0</v>
      </c>
      <c r="L75" s="60"/>
      <c r="M75" s="60">
        <f t="shared" si="4"/>
        <v>0</v>
      </c>
      <c r="N75" s="61"/>
    </row>
    <row r="76" spans="2:14" x14ac:dyDescent="0.15">
      <c r="B76" s="53">
        <f t="shared" si="3"/>
        <v>71</v>
      </c>
      <c r="C76" s="65">
        <v>13</v>
      </c>
      <c r="D76" s="65" t="s">
        <v>141</v>
      </c>
      <c r="E76" s="66"/>
      <c r="F76" s="67"/>
      <c r="G76" s="68"/>
      <c r="H76" s="64" t="s">
        <v>56</v>
      </c>
      <c r="I76" s="64" t="s">
        <v>56</v>
      </c>
      <c r="J76" s="63" t="str">
        <f>H76</f>
        <v>-</v>
      </c>
      <c r="K76" s="58">
        <f>SUBTOTAL(9,K77:K82)</f>
        <v>0</v>
      </c>
      <c r="L76" s="63" t="str">
        <f>$H76</f>
        <v>-</v>
      </c>
      <c r="M76" s="58">
        <f>SUBTOTAL(9,M77:M82)</f>
        <v>0</v>
      </c>
      <c r="N76" s="59"/>
    </row>
    <row r="77" spans="2:14" x14ac:dyDescent="0.15">
      <c r="B77" s="53">
        <f t="shared" si="3"/>
        <v>72</v>
      </c>
      <c r="C77" s="65" t="s">
        <v>57</v>
      </c>
      <c r="D77" s="69" t="s">
        <v>58</v>
      </c>
      <c r="E77" s="65" t="s">
        <v>142</v>
      </c>
      <c r="F77" s="66"/>
      <c r="G77" s="68"/>
      <c r="H77" s="54">
        <v>1</v>
      </c>
      <c r="I77" s="54" t="s">
        <v>75</v>
      </c>
      <c r="J77" s="60"/>
      <c r="K77" s="60">
        <f t="shared" ref="K77:K82" si="6">H77*J77</f>
        <v>0</v>
      </c>
      <c r="L77" s="60"/>
      <c r="M77" s="60">
        <f t="shared" si="4"/>
        <v>0</v>
      </c>
      <c r="N77" s="61"/>
    </row>
    <row r="78" spans="2:14" x14ac:dyDescent="0.15">
      <c r="B78" s="53">
        <f t="shared" si="3"/>
        <v>73</v>
      </c>
      <c r="C78" s="65" t="s">
        <v>57</v>
      </c>
      <c r="D78" s="69" t="s">
        <v>72</v>
      </c>
      <c r="E78" s="65" t="s">
        <v>143</v>
      </c>
      <c r="F78" s="66"/>
      <c r="G78" s="68"/>
      <c r="H78" s="54">
        <v>6</v>
      </c>
      <c r="I78" s="54" t="s">
        <v>75</v>
      </c>
      <c r="J78" s="60"/>
      <c r="K78" s="60">
        <f t="shared" si="6"/>
        <v>0</v>
      </c>
      <c r="L78" s="60"/>
      <c r="M78" s="60">
        <f t="shared" si="4"/>
        <v>0</v>
      </c>
      <c r="N78" s="61"/>
    </row>
    <row r="79" spans="2:14" x14ac:dyDescent="0.15">
      <c r="B79" s="53">
        <f t="shared" si="3"/>
        <v>74</v>
      </c>
      <c r="C79" s="65" t="s">
        <v>57</v>
      </c>
      <c r="D79" s="69" t="s">
        <v>79</v>
      </c>
      <c r="E79" s="65" t="s">
        <v>144</v>
      </c>
      <c r="F79" s="66"/>
      <c r="G79" s="68"/>
      <c r="H79" s="54">
        <v>18</v>
      </c>
      <c r="I79" s="54" t="s">
        <v>75</v>
      </c>
      <c r="J79" s="60"/>
      <c r="K79" s="60">
        <f t="shared" si="6"/>
        <v>0</v>
      </c>
      <c r="L79" s="60"/>
      <c r="M79" s="60">
        <f t="shared" si="4"/>
        <v>0</v>
      </c>
      <c r="N79" s="61"/>
    </row>
    <row r="80" spans="2:14" x14ac:dyDescent="0.15">
      <c r="B80" s="53">
        <f t="shared" si="3"/>
        <v>75</v>
      </c>
      <c r="C80" s="65" t="s">
        <v>57</v>
      </c>
      <c r="D80" s="69" t="s">
        <v>82</v>
      </c>
      <c r="E80" s="65" t="s">
        <v>145</v>
      </c>
      <c r="F80" s="66"/>
      <c r="G80" s="68"/>
      <c r="H80" s="54">
        <v>1</v>
      </c>
      <c r="I80" s="54" t="s">
        <v>75</v>
      </c>
      <c r="J80" s="60"/>
      <c r="K80" s="60">
        <f t="shared" si="6"/>
        <v>0</v>
      </c>
      <c r="L80" s="60"/>
      <c r="M80" s="60">
        <f t="shared" si="4"/>
        <v>0</v>
      </c>
      <c r="N80" s="61"/>
    </row>
    <row r="81" spans="2:14" x14ac:dyDescent="0.15">
      <c r="B81" s="53">
        <f t="shared" si="3"/>
        <v>76</v>
      </c>
      <c r="C81" s="65" t="s">
        <v>57</v>
      </c>
      <c r="D81" s="69" t="s">
        <v>84</v>
      </c>
      <c r="E81" s="65" t="s">
        <v>146</v>
      </c>
      <c r="F81" s="66"/>
      <c r="G81" s="68"/>
      <c r="H81" s="54">
        <v>6</v>
      </c>
      <c r="I81" s="54" t="s">
        <v>75</v>
      </c>
      <c r="J81" s="60"/>
      <c r="K81" s="60">
        <f t="shared" si="6"/>
        <v>0</v>
      </c>
      <c r="L81" s="60"/>
      <c r="M81" s="60">
        <f t="shared" si="4"/>
        <v>0</v>
      </c>
      <c r="N81" s="61"/>
    </row>
    <row r="82" spans="2:14" x14ac:dyDescent="0.15">
      <c r="B82" s="53">
        <f t="shared" si="3"/>
        <v>77</v>
      </c>
      <c r="C82" s="65" t="s">
        <v>57</v>
      </c>
      <c r="D82" s="69" t="s">
        <v>86</v>
      </c>
      <c r="E82" s="65" t="s">
        <v>147</v>
      </c>
      <c r="F82" s="66"/>
      <c r="G82" s="68"/>
      <c r="H82" s="54">
        <v>18</v>
      </c>
      <c r="I82" s="54" t="s">
        <v>75</v>
      </c>
      <c r="J82" s="60"/>
      <c r="K82" s="60">
        <f t="shared" si="6"/>
        <v>0</v>
      </c>
      <c r="L82" s="60"/>
      <c r="M82" s="60">
        <f t="shared" si="4"/>
        <v>0</v>
      </c>
      <c r="N82" s="61"/>
    </row>
    <row r="83" spans="2:14" x14ac:dyDescent="0.15">
      <c r="B83" s="53">
        <f t="shared" si="3"/>
        <v>78</v>
      </c>
      <c r="C83" s="65">
        <v>14</v>
      </c>
      <c r="D83" s="65" t="s">
        <v>148</v>
      </c>
      <c r="E83" s="65"/>
      <c r="F83" s="66"/>
      <c r="G83" s="68"/>
      <c r="H83" s="64" t="s">
        <v>56</v>
      </c>
      <c r="I83" s="64" t="s">
        <v>56</v>
      </c>
      <c r="J83" s="63" t="str">
        <f>H83</f>
        <v>-</v>
      </c>
      <c r="K83" s="58">
        <f>SUBTOTAL(9,K84:K85)</f>
        <v>0</v>
      </c>
      <c r="L83" s="63" t="str">
        <f>$H83</f>
        <v>-</v>
      </c>
      <c r="M83" s="58">
        <f>SUBTOTAL(9,M84:M85)</f>
        <v>0</v>
      </c>
      <c r="N83" s="59"/>
    </row>
    <row r="84" spans="2:14" x14ac:dyDescent="0.15">
      <c r="B84" s="53">
        <f t="shared" si="3"/>
        <v>79</v>
      </c>
      <c r="C84" s="65" t="s">
        <v>57</v>
      </c>
      <c r="D84" s="69" t="s">
        <v>58</v>
      </c>
      <c r="E84" s="65" t="s">
        <v>149</v>
      </c>
      <c r="F84" s="66"/>
      <c r="G84" s="68"/>
      <c r="H84" s="54">
        <v>1</v>
      </c>
      <c r="I84" s="54" t="s">
        <v>75</v>
      </c>
      <c r="J84" s="60"/>
      <c r="K84" s="60">
        <f t="shared" ref="K84:K86" si="7">H84*J84</f>
        <v>0</v>
      </c>
      <c r="L84" s="60"/>
      <c r="M84" s="60">
        <f t="shared" si="4"/>
        <v>0</v>
      </c>
      <c r="N84" s="61"/>
    </row>
    <row r="85" spans="2:14" x14ac:dyDescent="0.15">
      <c r="B85" s="53">
        <f t="shared" si="3"/>
        <v>80</v>
      </c>
      <c r="C85" s="65" t="s">
        <v>57</v>
      </c>
      <c r="D85" s="69" t="s">
        <v>72</v>
      </c>
      <c r="E85" s="65" t="s">
        <v>150</v>
      </c>
      <c r="F85" s="66"/>
      <c r="G85" s="68"/>
      <c r="H85" s="54">
        <v>1</v>
      </c>
      <c r="I85" s="54" t="s">
        <v>75</v>
      </c>
      <c r="J85" s="60"/>
      <c r="K85" s="60">
        <f t="shared" si="7"/>
        <v>0</v>
      </c>
      <c r="L85" s="60"/>
      <c r="M85" s="60">
        <f t="shared" si="4"/>
        <v>0</v>
      </c>
      <c r="N85" s="61"/>
    </row>
    <row r="86" spans="2:14" x14ac:dyDescent="0.15">
      <c r="B86" s="53">
        <f t="shared" si="3"/>
        <v>81</v>
      </c>
      <c r="C86" s="65">
        <v>15</v>
      </c>
      <c r="D86" s="65" t="s">
        <v>151</v>
      </c>
      <c r="E86" s="65"/>
      <c r="F86" s="66"/>
      <c r="G86" s="68"/>
      <c r="H86" s="54">
        <v>1</v>
      </c>
      <c r="I86" s="54" t="s">
        <v>75</v>
      </c>
      <c r="J86" s="60"/>
      <c r="K86" s="60">
        <f t="shared" si="7"/>
        <v>0</v>
      </c>
      <c r="L86" s="60"/>
      <c r="M86" s="60">
        <f t="shared" si="4"/>
        <v>0</v>
      </c>
      <c r="N86" s="61"/>
    </row>
    <row r="87" spans="2:14" x14ac:dyDescent="0.15">
      <c r="B87" s="53">
        <f t="shared" si="3"/>
        <v>82</v>
      </c>
      <c r="C87" s="65">
        <v>16</v>
      </c>
      <c r="D87" s="65" t="s">
        <v>152</v>
      </c>
      <c r="E87" s="65"/>
      <c r="F87" s="66"/>
      <c r="G87" s="68"/>
      <c r="H87" s="64" t="s">
        <v>56</v>
      </c>
      <c r="I87" s="64" t="s">
        <v>56</v>
      </c>
      <c r="J87" s="63" t="str">
        <f>H87</f>
        <v>-</v>
      </c>
      <c r="K87" s="58">
        <f>SUBTOTAL(9,K88:K91)</f>
        <v>0</v>
      </c>
      <c r="L87" s="63" t="str">
        <f>$H87</f>
        <v>-</v>
      </c>
      <c r="M87" s="58">
        <f>SUBTOTAL(9,M88:M91)</f>
        <v>0</v>
      </c>
      <c r="N87" s="59"/>
    </row>
    <row r="88" spans="2:14" x14ac:dyDescent="0.15">
      <c r="B88" s="53">
        <f t="shared" si="3"/>
        <v>83</v>
      </c>
      <c r="C88" s="65" t="s">
        <v>57</v>
      </c>
      <c r="D88" s="69" t="s">
        <v>58</v>
      </c>
      <c r="E88" s="65" t="s">
        <v>153</v>
      </c>
      <c r="F88" s="66"/>
      <c r="G88" s="68"/>
      <c r="H88" s="54">
        <v>1</v>
      </c>
      <c r="I88" s="54" t="s">
        <v>75</v>
      </c>
      <c r="J88" s="60"/>
      <c r="K88" s="60">
        <f t="shared" ref="K88:K91" si="8">H88*J88</f>
        <v>0</v>
      </c>
      <c r="L88" s="60"/>
      <c r="M88" s="60">
        <f t="shared" si="4"/>
        <v>0</v>
      </c>
      <c r="N88" s="61"/>
    </row>
    <row r="89" spans="2:14" x14ac:dyDescent="0.15">
      <c r="B89" s="53">
        <f t="shared" si="3"/>
        <v>84</v>
      </c>
      <c r="C89" s="65" t="s">
        <v>57</v>
      </c>
      <c r="D89" s="69" t="s">
        <v>72</v>
      </c>
      <c r="E89" s="65" t="s">
        <v>154</v>
      </c>
      <c r="F89" s="66"/>
      <c r="G89" s="68"/>
      <c r="H89" s="54">
        <v>22</v>
      </c>
      <c r="I89" s="54" t="s">
        <v>75</v>
      </c>
      <c r="J89" s="60"/>
      <c r="K89" s="60">
        <f t="shared" si="8"/>
        <v>0</v>
      </c>
      <c r="L89" s="60"/>
      <c r="M89" s="60">
        <f t="shared" si="4"/>
        <v>0</v>
      </c>
      <c r="N89" s="61"/>
    </row>
    <row r="90" spans="2:14" x14ac:dyDescent="0.15">
      <c r="B90" s="53">
        <f t="shared" si="3"/>
        <v>85</v>
      </c>
      <c r="C90" s="65" t="s">
        <v>57</v>
      </c>
      <c r="D90" s="69" t="s">
        <v>79</v>
      </c>
      <c r="E90" s="65" t="s">
        <v>155</v>
      </c>
      <c r="F90" s="66"/>
      <c r="G90" s="68"/>
      <c r="H90" s="54">
        <v>1</v>
      </c>
      <c r="I90" s="54" t="s">
        <v>75</v>
      </c>
      <c r="J90" s="60"/>
      <c r="K90" s="60">
        <f t="shared" si="8"/>
        <v>0</v>
      </c>
      <c r="L90" s="60"/>
      <c r="M90" s="60">
        <f t="shared" si="4"/>
        <v>0</v>
      </c>
      <c r="N90" s="61"/>
    </row>
    <row r="91" spans="2:14" x14ac:dyDescent="0.15">
      <c r="B91" s="53">
        <f t="shared" si="3"/>
        <v>86</v>
      </c>
      <c r="C91" s="65" t="s">
        <v>57</v>
      </c>
      <c r="D91" s="69" t="s">
        <v>82</v>
      </c>
      <c r="E91" s="65" t="s">
        <v>156</v>
      </c>
      <c r="F91" s="66"/>
      <c r="G91" s="68"/>
      <c r="H91" s="54">
        <v>1</v>
      </c>
      <c r="I91" s="54" t="s">
        <v>75</v>
      </c>
      <c r="J91" s="60"/>
      <c r="K91" s="60">
        <f t="shared" si="8"/>
        <v>0</v>
      </c>
      <c r="L91" s="60"/>
      <c r="M91" s="60">
        <f t="shared" si="4"/>
        <v>0</v>
      </c>
      <c r="N91" s="61"/>
    </row>
    <row r="92" spans="2:14" x14ac:dyDescent="0.15">
      <c r="B92" s="53">
        <f t="shared" si="3"/>
        <v>87</v>
      </c>
      <c r="C92" s="65">
        <v>17</v>
      </c>
      <c r="D92" s="65" t="s">
        <v>157</v>
      </c>
      <c r="E92" s="65"/>
      <c r="F92" s="66"/>
      <c r="G92" s="68"/>
      <c r="H92" s="64" t="s">
        <v>56</v>
      </c>
      <c r="I92" s="64" t="s">
        <v>56</v>
      </c>
      <c r="J92" s="63" t="str">
        <f>H92</f>
        <v>-</v>
      </c>
      <c r="K92" s="58">
        <f>SUBTOTAL(9,K93:K96)</f>
        <v>0</v>
      </c>
      <c r="L92" s="63" t="str">
        <f>$H92</f>
        <v>-</v>
      </c>
      <c r="M92" s="58">
        <f>SUBTOTAL(9,M93:M96)</f>
        <v>0</v>
      </c>
      <c r="N92" s="59"/>
    </row>
    <row r="93" spans="2:14" x14ac:dyDescent="0.15">
      <c r="B93" s="53">
        <f t="shared" si="3"/>
        <v>88</v>
      </c>
      <c r="C93" s="65" t="s">
        <v>57</v>
      </c>
      <c r="D93" s="69" t="s">
        <v>58</v>
      </c>
      <c r="E93" s="65" t="s">
        <v>158</v>
      </c>
      <c r="F93" s="66"/>
      <c r="G93" s="68"/>
      <c r="H93" s="54">
        <v>1</v>
      </c>
      <c r="I93" s="54" t="s">
        <v>75</v>
      </c>
      <c r="J93" s="60"/>
      <c r="K93" s="60">
        <f t="shared" ref="K93:K97" si="9">H93*J93</f>
        <v>0</v>
      </c>
      <c r="L93" s="60"/>
      <c r="M93" s="60">
        <f t="shared" si="4"/>
        <v>0</v>
      </c>
      <c r="N93" s="61"/>
    </row>
    <row r="94" spans="2:14" x14ac:dyDescent="0.15">
      <c r="B94" s="53">
        <f t="shared" si="3"/>
        <v>89</v>
      </c>
      <c r="C94" s="65" t="s">
        <v>57</v>
      </c>
      <c r="D94" s="69" t="s">
        <v>72</v>
      </c>
      <c r="E94" s="109" t="s">
        <v>159</v>
      </c>
      <c r="F94" s="66"/>
      <c r="G94" s="68"/>
      <c r="H94" s="54">
        <v>47</v>
      </c>
      <c r="I94" s="54" t="s">
        <v>54</v>
      </c>
      <c r="J94" s="60"/>
      <c r="K94" s="60">
        <f t="shared" si="9"/>
        <v>0</v>
      </c>
      <c r="L94" s="60"/>
      <c r="M94" s="60">
        <f t="shared" si="4"/>
        <v>0</v>
      </c>
      <c r="N94" s="61"/>
    </row>
    <row r="95" spans="2:14" x14ac:dyDescent="0.15">
      <c r="B95" s="53">
        <f t="shared" si="3"/>
        <v>90</v>
      </c>
      <c r="C95" s="65" t="s">
        <v>57</v>
      </c>
      <c r="D95" s="69" t="s">
        <v>79</v>
      </c>
      <c r="E95" s="65" t="s">
        <v>160</v>
      </c>
      <c r="F95" s="66"/>
      <c r="G95" s="68"/>
      <c r="H95" s="54">
        <v>47</v>
      </c>
      <c r="I95" s="54" t="s">
        <v>75</v>
      </c>
      <c r="J95" s="60"/>
      <c r="K95" s="60">
        <f t="shared" si="9"/>
        <v>0</v>
      </c>
      <c r="L95" s="60"/>
      <c r="M95" s="60">
        <f t="shared" si="4"/>
        <v>0</v>
      </c>
      <c r="N95" s="61"/>
    </row>
    <row r="96" spans="2:14" x14ac:dyDescent="0.15">
      <c r="B96" s="53">
        <f t="shared" si="3"/>
        <v>91</v>
      </c>
      <c r="C96" s="65" t="s">
        <v>57</v>
      </c>
      <c r="D96" s="69" t="s">
        <v>82</v>
      </c>
      <c r="E96" s="65" t="s">
        <v>161</v>
      </c>
      <c r="F96" s="66"/>
      <c r="G96" s="68"/>
      <c r="H96" s="54">
        <v>1</v>
      </c>
      <c r="I96" s="54" t="s">
        <v>75</v>
      </c>
      <c r="J96" s="60"/>
      <c r="K96" s="60">
        <f t="shared" si="9"/>
        <v>0</v>
      </c>
      <c r="L96" s="60"/>
      <c r="M96" s="60">
        <f t="shared" si="4"/>
        <v>0</v>
      </c>
      <c r="N96" s="61"/>
    </row>
    <row r="97" spans="2:14" x14ac:dyDescent="0.15">
      <c r="B97" s="53">
        <f t="shared" si="3"/>
        <v>92</v>
      </c>
      <c r="C97" s="65">
        <v>18</v>
      </c>
      <c r="D97" s="65" t="s">
        <v>162</v>
      </c>
      <c r="E97" s="65"/>
      <c r="F97" s="66"/>
      <c r="G97" s="68"/>
      <c r="H97" s="54">
        <v>1</v>
      </c>
      <c r="I97" s="54" t="s">
        <v>75</v>
      </c>
      <c r="J97" s="60"/>
      <c r="K97" s="60">
        <f t="shared" si="9"/>
        <v>0</v>
      </c>
      <c r="L97" s="60"/>
      <c r="M97" s="60">
        <f t="shared" si="4"/>
        <v>0</v>
      </c>
      <c r="N97" s="61"/>
    </row>
    <row r="98" spans="2:14" x14ac:dyDescent="0.15">
      <c r="B98" s="53">
        <f t="shared" si="3"/>
        <v>93</v>
      </c>
      <c r="C98" s="65">
        <v>19</v>
      </c>
      <c r="D98" s="65" t="s">
        <v>163</v>
      </c>
      <c r="E98" s="65"/>
      <c r="F98" s="66"/>
      <c r="G98" s="68"/>
      <c r="H98" s="64" t="s">
        <v>56</v>
      </c>
      <c r="I98" s="64" t="s">
        <v>56</v>
      </c>
      <c r="J98" s="63" t="str">
        <f>H98</f>
        <v>-</v>
      </c>
      <c r="K98" s="58">
        <f>SUBTOTAL(9,K99:K102)</f>
        <v>0</v>
      </c>
      <c r="L98" s="63" t="str">
        <f>$H98</f>
        <v>-</v>
      </c>
      <c r="M98" s="58">
        <f>SUBTOTAL(9,M99:M102)</f>
        <v>0</v>
      </c>
      <c r="N98" s="59"/>
    </row>
    <row r="99" spans="2:14" x14ac:dyDescent="0.15">
      <c r="B99" s="53">
        <f t="shared" si="3"/>
        <v>94</v>
      </c>
      <c r="C99" s="65" t="s">
        <v>57</v>
      </c>
      <c r="D99" s="69" t="s">
        <v>58</v>
      </c>
      <c r="E99" s="65" t="s">
        <v>164</v>
      </c>
      <c r="F99" s="66"/>
      <c r="G99" s="68"/>
      <c r="H99" s="64" t="s">
        <v>56</v>
      </c>
      <c r="I99" s="64" t="s">
        <v>56</v>
      </c>
      <c r="J99" s="63" t="str">
        <f>H99</f>
        <v>-</v>
      </c>
      <c r="K99" s="58">
        <f>SUBTOTAL(9,K100:K102)</f>
        <v>0</v>
      </c>
      <c r="L99" s="63" t="str">
        <f>$H99</f>
        <v>-</v>
      </c>
      <c r="M99" s="58">
        <f>SUBTOTAL(9,M100:M102)</f>
        <v>0</v>
      </c>
      <c r="N99" s="59"/>
    </row>
    <row r="100" spans="2:14" x14ac:dyDescent="0.15">
      <c r="B100" s="53">
        <f t="shared" si="3"/>
        <v>95</v>
      </c>
      <c r="C100" s="65" t="s">
        <v>57</v>
      </c>
      <c r="D100" s="65"/>
      <c r="E100" s="65" t="s">
        <v>52</v>
      </c>
      <c r="F100" s="66" t="s">
        <v>165</v>
      </c>
      <c r="G100" s="68"/>
      <c r="H100" s="54">
        <v>74</v>
      </c>
      <c r="I100" s="54" t="s">
        <v>54</v>
      </c>
      <c r="J100" s="60"/>
      <c r="K100" s="60">
        <f t="shared" ref="K100:K102" si="10">H100*J100</f>
        <v>0</v>
      </c>
      <c r="L100" s="60"/>
      <c r="M100" s="60">
        <f t="shared" si="4"/>
        <v>0</v>
      </c>
      <c r="N100" s="61"/>
    </row>
    <row r="101" spans="2:14" x14ac:dyDescent="0.15">
      <c r="B101" s="53">
        <f t="shared" si="3"/>
        <v>96</v>
      </c>
      <c r="C101" s="65" t="s">
        <v>57</v>
      </c>
      <c r="D101" s="65"/>
      <c r="E101" s="65" t="s">
        <v>61</v>
      </c>
      <c r="F101" s="66" t="s">
        <v>166</v>
      </c>
      <c r="G101" s="68"/>
      <c r="H101" s="54">
        <v>8</v>
      </c>
      <c r="I101" s="54" t="s">
        <v>54</v>
      </c>
      <c r="J101" s="60"/>
      <c r="K101" s="60">
        <f t="shared" si="10"/>
        <v>0</v>
      </c>
      <c r="L101" s="60"/>
      <c r="M101" s="60">
        <f t="shared" si="4"/>
        <v>0</v>
      </c>
      <c r="N101" s="61"/>
    </row>
    <row r="102" spans="2:14" x14ac:dyDescent="0.15">
      <c r="B102" s="53">
        <f t="shared" si="3"/>
        <v>97</v>
      </c>
      <c r="C102" s="65" t="s">
        <v>57</v>
      </c>
      <c r="D102" s="65"/>
      <c r="E102" s="65" t="s">
        <v>63</v>
      </c>
      <c r="F102" s="66" t="s">
        <v>167</v>
      </c>
      <c r="G102" s="68"/>
      <c r="H102" s="54">
        <v>74</v>
      </c>
      <c r="I102" s="54" t="s">
        <v>54</v>
      </c>
      <c r="J102" s="60"/>
      <c r="K102" s="60">
        <f t="shared" si="10"/>
        <v>0</v>
      </c>
      <c r="L102" s="60"/>
      <c r="M102" s="60">
        <f t="shared" si="4"/>
        <v>0</v>
      </c>
      <c r="N102" s="61"/>
    </row>
    <row r="103" spans="2:14" x14ac:dyDescent="0.15">
      <c r="B103" s="53">
        <f t="shared" si="3"/>
        <v>98</v>
      </c>
      <c r="C103" s="65">
        <v>20</v>
      </c>
      <c r="D103" s="65" t="s">
        <v>168</v>
      </c>
      <c r="E103" s="65"/>
      <c r="F103" s="66"/>
      <c r="G103" s="68"/>
      <c r="H103" s="64" t="s">
        <v>56</v>
      </c>
      <c r="I103" s="64" t="s">
        <v>56</v>
      </c>
      <c r="J103" s="63" t="str">
        <f>H103</f>
        <v>-</v>
      </c>
      <c r="K103" s="58">
        <f>SUBTOTAL(9,K104:K120)</f>
        <v>0</v>
      </c>
      <c r="L103" s="63" t="str">
        <f>$H103</f>
        <v>-</v>
      </c>
      <c r="M103" s="58">
        <f>SUBTOTAL(9,M104:M120)</f>
        <v>0</v>
      </c>
      <c r="N103" s="59"/>
    </row>
    <row r="104" spans="2:14" x14ac:dyDescent="0.15">
      <c r="B104" s="53">
        <f t="shared" si="3"/>
        <v>99</v>
      </c>
      <c r="C104" s="65" t="s">
        <v>57</v>
      </c>
      <c r="D104" s="69" t="s">
        <v>58</v>
      </c>
      <c r="E104" s="65" t="s">
        <v>169</v>
      </c>
      <c r="F104" s="66"/>
      <c r="G104" s="68"/>
      <c r="H104" s="54">
        <v>1</v>
      </c>
      <c r="I104" s="54" t="s">
        <v>75</v>
      </c>
      <c r="J104" s="60"/>
      <c r="K104" s="60">
        <f t="shared" ref="K104:K107" si="11">H104*J104</f>
        <v>0</v>
      </c>
      <c r="L104" s="60"/>
      <c r="M104" s="60">
        <f t="shared" si="4"/>
        <v>0</v>
      </c>
      <c r="N104" s="61"/>
    </row>
    <row r="105" spans="2:14" x14ac:dyDescent="0.15">
      <c r="B105" s="53">
        <f t="shared" si="3"/>
        <v>100</v>
      </c>
      <c r="C105" s="65" t="s">
        <v>57</v>
      </c>
      <c r="D105" s="69" t="s">
        <v>72</v>
      </c>
      <c r="E105" s="65" t="s">
        <v>170</v>
      </c>
      <c r="F105" s="66"/>
      <c r="G105" s="68"/>
      <c r="H105" s="54">
        <v>5</v>
      </c>
      <c r="I105" s="54" t="s">
        <v>75</v>
      </c>
      <c r="J105" s="60"/>
      <c r="K105" s="60">
        <f t="shared" si="11"/>
        <v>0</v>
      </c>
      <c r="L105" s="60"/>
      <c r="M105" s="60">
        <f t="shared" si="4"/>
        <v>0</v>
      </c>
      <c r="N105" s="61"/>
    </row>
    <row r="106" spans="2:14" x14ac:dyDescent="0.15">
      <c r="B106" s="53">
        <f t="shared" si="3"/>
        <v>101</v>
      </c>
      <c r="C106" s="65" t="s">
        <v>57</v>
      </c>
      <c r="D106" s="69" t="s">
        <v>79</v>
      </c>
      <c r="E106" s="65" t="s">
        <v>171</v>
      </c>
      <c r="F106" s="66"/>
      <c r="G106" s="68"/>
      <c r="H106" s="54">
        <v>6</v>
      </c>
      <c r="I106" s="54" t="s">
        <v>54</v>
      </c>
      <c r="J106" s="60"/>
      <c r="K106" s="60">
        <f t="shared" si="11"/>
        <v>0</v>
      </c>
      <c r="L106" s="60"/>
      <c r="M106" s="60">
        <f t="shared" si="4"/>
        <v>0</v>
      </c>
      <c r="N106" s="61"/>
    </row>
    <row r="107" spans="2:14" x14ac:dyDescent="0.15">
      <c r="B107" s="53">
        <f t="shared" si="3"/>
        <v>102</v>
      </c>
      <c r="C107" s="65" t="s">
        <v>57</v>
      </c>
      <c r="D107" s="69" t="s">
        <v>82</v>
      </c>
      <c r="E107" s="65" t="s">
        <v>172</v>
      </c>
      <c r="F107" s="66"/>
      <c r="G107" s="68"/>
      <c r="H107" s="54">
        <v>30</v>
      </c>
      <c r="I107" s="54" t="s">
        <v>54</v>
      </c>
      <c r="J107" s="60"/>
      <c r="K107" s="60">
        <f t="shared" si="11"/>
        <v>0</v>
      </c>
      <c r="L107" s="60"/>
      <c r="M107" s="60">
        <f t="shared" si="4"/>
        <v>0</v>
      </c>
      <c r="N107" s="61"/>
    </row>
    <row r="108" spans="2:14" x14ac:dyDescent="0.15">
      <c r="B108" s="53">
        <f t="shared" si="3"/>
        <v>103</v>
      </c>
      <c r="C108" s="65" t="s">
        <v>57</v>
      </c>
      <c r="D108" s="69" t="s">
        <v>84</v>
      </c>
      <c r="E108" s="65" t="s">
        <v>173</v>
      </c>
      <c r="F108" s="66"/>
      <c r="G108" s="68"/>
      <c r="H108" s="64" t="s">
        <v>56</v>
      </c>
      <c r="I108" s="64" t="s">
        <v>56</v>
      </c>
      <c r="J108" s="63" t="str">
        <f>H108</f>
        <v>-</v>
      </c>
      <c r="K108" s="58">
        <f>SUBTOTAL(9,K109:K110)</f>
        <v>0</v>
      </c>
      <c r="L108" s="63" t="str">
        <f>$H108</f>
        <v>-</v>
      </c>
      <c r="M108" s="58">
        <f>SUBTOTAL(9,M109:M110)</f>
        <v>0</v>
      </c>
      <c r="N108" s="59"/>
    </row>
    <row r="109" spans="2:14" x14ac:dyDescent="0.15">
      <c r="B109" s="53">
        <f t="shared" si="3"/>
        <v>104</v>
      </c>
      <c r="C109" s="65" t="s">
        <v>57</v>
      </c>
      <c r="D109" s="65"/>
      <c r="E109" s="65" t="s">
        <v>52</v>
      </c>
      <c r="F109" s="66" t="s">
        <v>174</v>
      </c>
      <c r="G109" s="68"/>
      <c r="H109" s="54">
        <v>1</v>
      </c>
      <c r="I109" s="54" t="s">
        <v>75</v>
      </c>
      <c r="J109" s="60"/>
      <c r="K109" s="60">
        <f t="shared" ref="K109:K111" si="12">H109*J109</f>
        <v>0</v>
      </c>
      <c r="L109" s="60"/>
      <c r="M109" s="60">
        <f t="shared" si="4"/>
        <v>0</v>
      </c>
      <c r="N109" s="61"/>
    </row>
    <row r="110" spans="2:14" x14ac:dyDescent="0.15">
      <c r="B110" s="53">
        <f t="shared" si="3"/>
        <v>105</v>
      </c>
      <c r="C110" s="65" t="s">
        <v>57</v>
      </c>
      <c r="D110" s="65"/>
      <c r="E110" s="65" t="s">
        <v>61</v>
      </c>
      <c r="F110" s="66" t="s">
        <v>175</v>
      </c>
      <c r="G110" s="68"/>
      <c r="H110" s="54">
        <v>1</v>
      </c>
      <c r="I110" s="54" t="s">
        <v>54</v>
      </c>
      <c r="J110" s="60"/>
      <c r="K110" s="60">
        <f t="shared" si="12"/>
        <v>0</v>
      </c>
      <c r="L110" s="60"/>
      <c r="M110" s="60">
        <f t="shared" si="4"/>
        <v>0</v>
      </c>
      <c r="N110" s="61"/>
    </row>
    <row r="111" spans="2:14" x14ac:dyDescent="0.15">
      <c r="B111" s="53">
        <f t="shared" si="3"/>
        <v>106</v>
      </c>
      <c r="C111" s="65" t="s">
        <v>57</v>
      </c>
      <c r="D111" s="69" t="s">
        <v>86</v>
      </c>
      <c r="E111" s="65" t="s">
        <v>176</v>
      </c>
      <c r="F111" s="66"/>
      <c r="G111" s="68"/>
      <c r="H111" s="57">
        <v>7</v>
      </c>
      <c r="I111" s="54" t="s">
        <v>54</v>
      </c>
      <c r="J111" s="60"/>
      <c r="K111" s="60">
        <f t="shared" si="12"/>
        <v>0</v>
      </c>
      <c r="L111" s="60"/>
      <c r="M111" s="60">
        <f t="shared" si="4"/>
        <v>0</v>
      </c>
      <c r="N111" s="61"/>
    </row>
    <row r="112" spans="2:14" x14ac:dyDescent="0.15">
      <c r="B112" s="53">
        <f t="shared" si="3"/>
        <v>107</v>
      </c>
      <c r="C112" s="65" t="s">
        <v>57</v>
      </c>
      <c r="D112" s="69" t="s">
        <v>88</v>
      </c>
      <c r="E112" s="65" t="s">
        <v>177</v>
      </c>
      <c r="F112" s="66"/>
      <c r="G112" s="68"/>
      <c r="H112" s="64" t="s">
        <v>56</v>
      </c>
      <c r="I112" s="64" t="s">
        <v>56</v>
      </c>
      <c r="J112" s="63" t="str">
        <f>H112</f>
        <v>-</v>
      </c>
      <c r="K112" s="58">
        <f>SUBTOTAL(9,K113:K115)</f>
        <v>0</v>
      </c>
      <c r="L112" s="63" t="str">
        <f>$H112</f>
        <v>-</v>
      </c>
      <c r="M112" s="58">
        <f>SUBTOTAL(9,M113:M115)</f>
        <v>0</v>
      </c>
      <c r="N112" s="59"/>
    </row>
    <row r="113" spans="2:14" x14ac:dyDescent="0.15">
      <c r="B113" s="53">
        <f t="shared" si="3"/>
        <v>108</v>
      </c>
      <c r="C113" s="65" t="s">
        <v>57</v>
      </c>
      <c r="D113" s="65"/>
      <c r="E113" s="65" t="s">
        <v>52</v>
      </c>
      <c r="F113" s="66" t="s">
        <v>178</v>
      </c>
      <c r="G113" s="68"/>
      <c r="H113" s="54">
        <v>16</v>
      </c>
      <c r="I113" s="54" t="s">
        <v>54</v>
      </c>
      <c r="J113" s="60"/>
      <c r="K113" s="60">
        <f t="shared" ref="K113:K116" si="13">H113*J113</f>
        <v>0</v>
      </c>
      <c r="L113" s="60"/>
      <c r="M113" s="60">
        <f t="shared" si="4"/>
        <v>0</v>
      </c>
      <c r="N113" s="61"/>
    </row>
    <row r="114" spans="2:14" x14ac:dyDescent="0.15">
      <c r="B114" s="53">
        <f t="shared" si="3"/>
        <v>109</v>
      </c>
      <c r="C114" s="65" t="s">
        <v>57</v>
      </c>
      <c r="D114" s="65"/>
      <c r="E114" s="65" t="s">
        <v>61</v>
      </c>
      <c r="F114" s="66" t="s">
        <v>179</v>
      </c>
      <c r="G114" s="68"/>
      <c r="H114" s="54">
        <v>16</v>
      </c>
      <c r="I114" s="54" t="s">
        <v>54</v>
      </c>
      <c r="J114" s="60"/>
      <c r="K114" s="60">
        <f t="shared" si="13"/>
        <v>0</v>
      </c>
      <c r="L114" s="60"/>
      <c r="M114" s="60">
        <f t="shared" si="4"/>
        <v>0</v>
      </c>
      <c r="N114" s="61"/>
    </row>
    <row r="115" spans="2:14" x14ac:dyDescent="0.15">
      <c r="B115" s="53">
        <f t="shared" si="3"/>
        <v>110</v>
      </c>
      <c r="C115" s="65" t="s">
        <v>57</v>
      </c>
      <c r="D115" s="65"/>
      <c r="E115" s="65" t="s">
        <v>63</v>
      </c>
      <c r="F115" s="66" t="s">
        <v>180</v>
      </c>
      <c r="G115" s="68"/>
      <c r="H115" s="54">
        <v>6</v>
      </c>
      <c r="I115" s="54" t="s">
        <v>54</v>
      </c>
      <c r="J115" s="60"/>
      <c r="K115" s="60">
        <f t="shared" si="13"/>
        <v>0</v>
      </c>
      <c r="L115" s="60"/>
      <c r="M115" s="60">
        <f t="shared" si="4"/>
        <v>0</v>
      </c>
      <c r="N115" s="61"/>
    </row>
    <row r="116" spans="2:14" x14ac:dyDescent="0.15">
      <c r="B116" s="53">
        <f t="shared" si="3"/>
        <v>111</v>
      </c>
      <c r="C116" s="65" t="s">
        <v>57</v>
      </c>
      <c r="D116" s="69" t="s">
        <v>90</v>
      </c>
      <c r="E116" s="65" t="s">
        <v>181</v>
      </c>
      <c r="F116" s="66"/>
      <c r="G116" s="68"/>
      <c r="H116" s="54">
        <v>8</v>
      </c>
      <c r="I116" s="54" t="s">
        <v>54</v>
      </c>
      <c r="J116" s="60"/>
      <c r="K116" s="60">
        <f t="shared" si="13"/>
        <v>0</v>
      </c>
      <c r="L116" s="60"/>
      <c r="M116" s="60">
        <f t="shared" si="4"/>
        <v>0</v>
      </c>
      <c r="N116" s="61"/>
    </row>
    <row r="117" spans="2:14" x14ac:dyDescent="0.15">
      <c r="B117" s="53">
        <f t="shared" si="3"/>
        <v>112</v>
      </c>
      <c r="C117" s="65" t="s">
        <v>57</v>
      </c>
      <c r="D117" s="69" t="s">
        <v>92</v>
      </c>
      <c r="E117" s="65" t="s">
        <v>182</v>
      </c>
      <c r="F117" s="66"/>
      <c r="G117" s="68"/>
      <c r="H117" s="64" t="s">
        <v>56</v>
      </c>
      <c r="I117" s="64" t="s">
        <v>56</v>
      </c>
      <c r="J117" s="63" t="str">
        <f>H117</f>
        <v>-</v>
      </c>
      <c r="K117" s="58">
        <f>SUBTOTAL(9,K118:K120)</f>
        <v>0</v>
      </c>
      <c r="L117" s="63" t="str">
        <f>$H117</f>
        <v>-</v>
      </c>
      <c r="M117" s="58">
        <f>SUBTOTAL(9,M118:M120)</f>
        <v>0</v>
      </c>
      <c r="N117" s="59"/>
    </row>
    <row r="118" spans="2:14" x14ac:dyDescent="0.15">
      <c r="B118" s="53">
        <f t="shared" si="3"/>
        <v>113</v>
      </c>
      <c r="C118" s="65" t="s">
        <v>57</v>
      </c>
      <c r="D118" s="65"/>
      <c r="E118" s="65" t="s">
        <v>52</v>
      </c>
      <c r="F118" s="66" t="s">
        <v>183</v>
      </c>
      <c r="G118" s="68"/>
      <c r="H118" s="54">
        <v>8</v>
      </c>
      <c r="I118" s="54" t="s">
        <v>54</v>
      </c>
      <c r="J118" s="60"/>
      <c r="K118" s="60">
        <f t="shared" ref="K118:K121" si="14">H118*J118</f>
        <v>0</v>
      </c>
      <c r="L118" s="60"/>
      <c r="M118" s="60">
        <f t="shared" si="4"/>
        <v>0</v>
      </c>
      <c r="N118" s="61"/>
    </row>
    <row r="119" spans="2:14" x14ac:dyDescent="0.15">
      <c r="B119" s="53">
        <f t="shared" si="3"/>
        <v>114</v>
      </c>
      <c r="C119" s="65" t="s">
        <v>57</v>
      </c>
      <c r="D119" s="65"/>
      <c r="E119" s="65" t="s">
        <v>61</v>
      </c>
      <c r="F119" s="66" t="s">
        <v>184</v>
      </c>
      <c r="G119" s="68"/>
      <c r="H119" s="54">
        <v>8</v>
      </c>
      <c r="I119" s="54" t="s">
        <v>54</v>
      </c>
      <c r="J119" s="60"/>
      <c r="K119" s="60">
        <f t="shared" si="14"/>
        <v>0</v>
      </c>
      <c r="L119" s="60"/>
      <c r="M119" s="60">
        <f t="shared" si="4"/>
        <v>0</v>
      </c>
      <c r="N119" s="61"/>
    </row>
    <row r="120" spans="2:14" x14ac:dyDescent="0.15">
      <c r="B120" s="53">
        <f t="shared" si="3"/>
        <v>115</v>
      </c>
      <c r="C120" s="65" t="s">
        <v>57</v>
      </c>
      <c r="D120" s="65"/>
      <c r="E120" s="65" t="s">
        <v>63</v>
      </c>
      <c r="F120" s="66" t="s">
        <v>185</v>
      </c>
      <c r="G120" s="68"/>
      <c r="H120" s="54">
        <v>8</v>
      </c>
      <c r="I120" s="54" t="s">
        <v>54</v>
      </c>
      <c r="J120" s="60"/>
      <c r="K120" s="60">
        <f t="shared" si="14"/>
        <v>0</v>
      </c>
      <c r="L120" s="60"/>
      <c r="M120" s="60">
        <f t="shared" si="4"/>
        <v>0</v>
      </c>
      <c r="N120" s="61"/>
    </row>
    <row r="121" spans="2:14" x14ac:dyDescent="0.15">
      <c r="B121" s="53">
        <f t="shared" si="3"/>
        <v>116</v>
      </c>
      <c r="C121" s="65">
        <v>21</v>
      </c>
      <c r="D121" s="65" t="s">
        <v>186</v>
      </c>
      <c r="E121" s="66"/>
      <c r="F121" s="67"/>
      <c r="G121" s="68"/>
      <c r="H121" s="54">
        <v>1</v>
      </c>
      <c r="I121" s="54" t="s">
        <v>75</v>
      </c>
      <c r="J121" s="60"/>
      <c r="K121" s="60">
        <f t="shared" si="14"/>
        <v>0</v>
      </c>
      <c r="L121" s="60"/>
      <c r="M121" s="60">
        <f t="shared" si="4"/>
        <v>0</v>
      </c>
      <c r="N121" s="61"/>
    </row>
    <row r="122" spans="2:14" x14ac:dyDescent="0.15">
      <c r="B122" s="53">
        <f t="shared" si="3"/>
        <v>117</v>
      </c>
      <c r="C122" s="65">
        <v>22</v>
      </c>
      <c r="D122" s="65" t="s">
        <v>187</v>
      </c>
      <c r="E122" s="65"/>
      <c r="F122" s="66"/>
      <c r="G122" s="68"/>
      <c r="H122" s="64" t="s">
        <v>56</v>
      </c>
      <c r="I122" s="64" t="s">
        <v>56</v>
      </c>
      <c r="J122" s="63" t="str">
        <f>H122</f>
        <v>-</v>
      </c>
      <c r="K122" s="58">
        <f>SUBTOTAL(9,K123:K129)</f>
        <v>0</v>
      </c>
      <c r="L122" s="63" t="str">
        <f>$H122</f>
        <v>-</v>
      </c>
      <c r="M122" s="58">
        <f>SUBTOTAL(9,M123:M129)</f>
        <v>0</v>
      </c>
      <c r="N122" s="59"/>
    </row>
    <row r="123" spans="2:14" x14ac:dyDescent="0.15">
      <c r="B123" s="53">
        <f t="shared" si="3"/>
        <v>118</v>
      </c>
      <c r="C123" s="65" t="s">
        <v>57</v>
      </c>
      <c r="D123" s="69" t="s">
        <v>58</v>
      </c>
      <c r="E123" s="65" t="s">
        <v>188</v>
      </c>
      <c r="F123" s="66"/>
      <c r="G123" s="68"/>
      <c r="H123" s="64" t="s">
        <v>56</v>
      </c>
      <c r="I123" s="64" t="s">
        <v>56</v>
      </c>
      <c r="J123" s="63" t="str">
        <f>H123</f>
        <v>-</v>
      </c>
      <c r="K123" s="58">
        <f>SUBTOTAL(9,K124:K126)</f>
        <v>0</v>
      </c>
      <c r="L123" s="63" t="str">
        <f>$H123</f>
        <v>-</v>
      </c>
      <c r="M123" s="58">
        <f>SUBTOTAL(9,M124:M126)</f>
        <v>0</v>
      </c>
      <c r="N123" s="59"/>
    </row>
    <row r="124" spans="2:14" x14ac:dyDescent="0.15">
      <c r="B124" s="53">
        <f t="shared" si="3"/>
        <v>119</v>
      </c>
      <c r="C124" s="65"/>
      <c r="D124" s="69"/>
      <c r="E124" s="65" t="s">
        <v>52</v>
      </c>
      <c r="F124" s="66" t="s">
        <v>189</v>
      </c>
      <c r="G124" s="68"/>
      <c r="H124" s="54">
        <v>1</v>
      </c>
      <c r="I124" s="54" t="s">
        <v>54</v>
      </c>
      <c r="J124" s="60"/>
      <c r="K124" s="60">
        <f>H124*J124</f>
        <v>0</v>
      </c>
      <c r="L124" s="60"/>
      <c r="M124" s="60">
        <f t="shared" si="4"/>
        <v>0</v>
      </c>
      <c r="N124" s="61"/>
    </row>
    <row r="125" spans="2:14" x14ac:dyDescent="0.15">
      <c r="B125" s="53">
        <f t="shared" si="3"/>
        <v>120</v>
      </c>
      <c r="C125" s="65" t="s">
        <v>57</v>
      </c>
      <c r="D125" s="65"/>
      <c r="E125" s="65" t="s">
        <v>61</v>
      </c>
      <c r="F125" s="66" t="s">
        <v>190</v>
      </c>
      <c r="G125" s="68"/>
      <c r="H125" s="54">
        <v>123</v>
      </c>
      <c r="I125" s="54" t="s">
        <v>54</v>
      </c>
      <c r="J125" s="60"/>
      <c r="K125" s="60">
        <f t="shared" ref="K125:K130" si="15">H125*J125</f>
        <v>0</v>
      </c>
      <c r="L125" s="60"/>
      <c r="M125" s="60">
        <f t="shared" si="4"/>
        <v>0</v>
      </c>
      <c r="N125" s="61"/>
    </row>
    <row r="126" spans="2:14" x14ac:dyDescent="0.15">
      <c r="B126" s="53">
        <f t="shared" si="3"/>
        <v>121</v>
      </c>
      <c r="C126" s="65" t="s">
        <v>57</v>
      </c>
      <c r="D126" s="65"/>
      <c r="E126" s="65" t="s">
        <v>191</v>
      </c>
      <c r="F126" s="66" t="s">
        <v>192</v>
      </c>
      <c r="G126" s="68"/>
      <c r="H126" s="54">
        <v>5</v>
      </c>
      <c r="I126" s="54" t="s">
        <v>54</v>
      </c>
      <c r="J126" s="60"/>
      <c r="K126" s="60">
        <f t="shared" si="15"/>
        <v>0</v>
      </c>
      <c r="L126" s="60"/>
      <c r="M126" s="60">
        <f t="shared" si="4"/>
        <v>0</v>
      </c>
      <c r="N126" s="61"/>
    </row>
    <row r="127" spans="2:14" x14ac:dyDescent="0.15">
      <c r="B127" s="53">
        <f t="shared" si="3"/>
        <v>122</v>
      </c>
      <c r="C127" s="65" t="s">
        <v>57</v>
      </c>
      <c r="D127" s="69" t="s">
        <v>72</v>
      </c>
      <c r="E127" s="65" t="s">
        <v>193</v>
      </c>
      <c r="F127" s="66"/>
      <c r="G127" s="68"/>
      <c r="H127" s="64" t="s">
        <v>56</v>
      </c>
      <c r="I127" s="64" t="s">
        <v>56</v>
      </c>
      <c r="J127" s="63" t="str">
        <f>H127</f>
        <v>-</v>
      </c>
      <c r="K127" s="58">
        <f>SUBTOTAL(9,K128:K130)</f>
        <v>0</v>
      </c>
      <c r="L127" s="63" t="str">
        <f>$H127</f>
        <v>-</v>
      </c>
      <c r="M127" s="58">
        <f>SUBTOTAL(9,M128:M130)</f>
        <v>0</v>
      </c>
      <c r="N127" s="59"/>
    </row>
    <row r="128" spans="2:14" x14ac:dyDescent="0.15">
      <c r="B128" s="53">
        <f t="shared" si="3"/>
        <v>123</v>
      </c>
      <c r="C128" s="65"/>
      <c r="D128" s="69"/>
      <c r="E128" s="65" t="s">
        <v>52</v>
      </c>
      <c r="F128" s="66" t="s">
        <v>194</v>
      </c>
      <c r="G128" s="68"/>
      <c r="H128" s="54">
        <v>5</v>
      </c>
      <c r="I128" s="54" t="s">
        <v>54</v>
      </c>
      <c r="J128" s="60"/>
      <c r="K128" s="60">
        <f>H128*J128</f>
        <v>0</v>
      </c>
      <c r="L128" s="60"/>
      <c r="M128" s="60">
        <f>H128*L128</f>
        <v>0</v>
      </c>
      <c r="N128" s="61"/>
    </row>
    <row r="129" spans="2:14" x14ac:dyDescent="0.15">
      <c r="B129" s="53">
        <f t="shared" si="3"/>
        <v>124</v>
      </c>
      <c r="C129" s="65" t="s">
        <v>57</v>
      </c>
      <c r="D129" s="65"/>
      <c r="E129" s="65" t="s">
        <v>61</v>
      </c>
      <c r="F129" s="66" t="s">
        <v>192</v>
      </c>
      <c r="G129" s="68"/>
      <c r="H129" s="54">
        <v>25</v>
      </c>
      <c r="I129" s="54" t="s">
        <v>54</v>
      </c>
      <c r="J129" s="60"/>
      <c r="K129" s="60">
        <f t="shared" si="15"/>
        <v>0</v>
      </c>
      <c r="L129" s="60"/>
      <c r="M129" s="60">
        <f>$H129*L129</f>
        <v>0</v>
      </c>
      <c r="N129" s="61"/>
    </row>
    <row r="130" spans="2:14" x14ac:dyDescent="0.15">
      <c r="B130" s="53">
        <f t="shared" si="3"/>
        <v>125</v>
      </c>
      <c r="C130" s="65">
        <v>23</v>
      </c>
      <c r="D130" s="65" t="s">
        <v>195</v>
      </c>
      <c r="E130" s="65"/>
      <c r="F130" s="66"/>
      <c r="G130" s="68"/>
      <c r="H130" s="54">
        <v>1</v>
      </c>
      <c r="I130" s="54" t="s">
        <v>75</v>
      </c>
      <c r="J130" s="60"/>
      <c r="K130" s="60">
        <f t="shared" si="15"/>
        <v>0</v>
      </c>
      <c r="L130" s="60"/>
      <c r="M130" s="60">
        <f t="shared" si="4"/>
        <v>0</v>
      </c>
      <c r="N130" s="61"/>
    </row>
    <row r="131" spans="2:14" x14ac:dyDescent="0.15">
      <c r="B131" s="53">
        <f t="shared" si="3"/>
        <v>126</v>
      </c>
      <c r="C131" s="65">
        <v>24</v>
      </c>
      <c r="D131" s="65" t="s">
        <v>196</v>
      </c>
      <c r="E131" s="65"/>
      <c r="F131" s="66"/>
      <c r="G131" s="68"/>
      <c r="H131" s="64" t="s">
        <v>56</v>
      </c>
      <c r="I131" s="64" t="s">
        <v>56</v>
      </c>
      <c r="J131" s="63" t="str">
        <f>H131</f>
        <v>-</v>
      </c>
      <c r="K131" s="58">
        <f>SUBTOTAL(9,K132:K135)</f>
        <v>0</v>
      </c>
      <c r="L131" s="63" t="str">
        <f>$H131</f>
        <v>-</v>
      </c>
      <c r="M131" s="58">
        <f>SUBTOTAL(9,M132:M135)</f>
        <v>0</v>
      </c>
      <c r="N131" s="59"/>
    </row>
    <row r="132" spans="2:14" x14ac:dyDescent="0.15">
      <c r="B132" s="53">
        <f t="shared" si="3"/>
        <v>127</v>
      </c>
      <c r="C132" s="65" t="s">
        <v>57</v>
      </c>
      <c r="D132" s="69" t="s">
        <v>58</v>
      </c>
      <c r="E132" s="65" t="s">
        <v>197</v>
      </c>
      <c r="F132" s="66"/>
      <c r="G132" s="68"/>
      <c r="H132" s="54">
        <v>1</v>
      </c>
      <c r="I132" s="54" t="s">
        <v>75</v>
      </c>
      <c r="J132" s="60"/>
      <c r="K132" s="60">
        <f t="shared" ref="K132:K135" si="16">H132*J132</f>
        <v>0</v>
      </c>
      <c r="L132" s="60"/>
      <c r="M132" s="60">
        <f t="shared" si="4"/>
        <v>0</v>
      </c>
      <c r="N132" s="61"/>
    </row>
    <row r="133" spans="2:14" x14ac:dyDescent="0.15">
      <c r="B133" s="53">
        <f t="shared" si="3"/>
        <v>128</v>
      </c>
      <c r="C133" s="65" t="s">
        <v>57</v>
      </c>
      <c r="D133" s="69" t="s">
        <v>72</v>
      </c>
      <c r="E133" s="65" t="s">
        <v>198</v>
      </c>
      <c r="F133" s="66"/>
      <c r="G133" s="68"/>
      <c r="H133" s="54">
        <v>1</v>
      </c>
      <c r="I133" s="54" t="s">
        <v>75</v>
      </c>
      <c r="J133" s="60"/>
      <c r="K133" s="60">
        <f t="shared" si="16"/>
        <v>0</v>
      </c>
      <c r="L133" s="60"/>
      <c r="M133" s="60">
        <f t="shared" si="4"/>
        <v>0</v>
      </c>
      <c r="N133" s="61"/>
    </row>
    <row r="134" spans="2:14" x14ac:dyDescent="0.15">
      <c r="B134" s="53">
        <f t="shared" si="3"/>
        <v>129</v>
      </c>
      <c r="C134" s="65" t="s">
        <v>57</v>
      </c>
      <c r="D134" s="69" t="s">
        <v>79</v>
      </c>
      <c r="E134" s="65" t="s">
        <v>199</v>
      </c>
      <c r="F134" s="66"/>
      <c r="G134" s="68"/>
      <c r="H134" s="54">
        <v>1</v>
      </c>
      <c r="I134" s="54" t="s">
        <v>75</v>
      </c>
      <c r="J134" s="60"/>
      <c r="K134" s="60">
        <f t="shared" si="16"/>
        <v>0</v>
      </c>
      <c r="L134" s="60"/>
      <c r="M134" s="60">
        <f t="shared" si="4"/>
        <v>0</v>
      </c>
      <c r="N134" s="61"/>
    </row>
    <row r="135" spans="2:14" x14ac:dyDescent="0.15">
      <c r="B135" s="53">
        <f t="shared" ref="B135:B142" si="17">ROW()-5</f>
        <v>130</v>
      </c>
      <c r="C135" s="65" t="s">
        <v>57</v>
      </c>
      <c r="D135" s="69" t="s">
        <v>82</v>
      </c>
      <c r="E135" s="65" t="s">
        <v>200</v>
      </c>
      <c r="F135" s="66"/>
      <c r="G135" s="68"/>
      <c r="H135" s="54">
        <v>2</v>
      </c>
      <c r="I135" s="54" t="s">
        <v>75</v>
      </c>
      <c r="J135" s="60"/>
      <c r="K135" s="60">
        <f t="shared" si="16"/>
        <v>0</v>
      </c>
      <c r="L135" s="60"/>
      <c r="M135" s="60">
        <f t="shared" si="4"/>
        <v>0</v>
      </c>
      <c r="N135" s="61"/>
    </row>
    <row r="136" spans="2:14" x14ac:dyDescent="0.15">
      <c r="B136" s="53">
        <f t="shared" si="17"/>
        <v>131</v>
      </c>
      <c r="C136" s="65">
        <v>25</v>
      </c>
      <c r="D136" s="65" t="s">
        <v>201</v>
      </c>
      <c r="E136" s="66"/>
      <c r="F136" s="67"/>
      <c r="G136" s="68"/>
      <c r="H136" s="64" t="s">
        <v>56</v>
      </c>
      <c r="I136" s="64" t="s">
        <v>56</v>
      </c>
      <c r="J136" s="63" t="str">
        <f>H136</f>
        <v>-</v>
      </c>
      <c r="K136" s="58">
        <f>SUBTOTAL(9,K137:K142)</f>
        <v>0</v>
      </c>
      <c r="L136" s="63" t="str">
        <f>$H136</f>
        <v>-</v>
      </c>
      <c r="M136" s="58">
        <f>SUBTOTAL(9,M137:M142)</f>
        <v>0</v>
      </c>
      <c r="N136" s="59"/>
    </row>
    <row r="137" spans="2:14" x14ac:dyDescent="0.15">
      <c r="B137" s="53">
        <f t="shared" si="17"/>
        <v>132</v>
      </c>
      <c r="C137" s="65" t="s">
        <v>57</v>
      </c>
      <c r="D137" s="69" t="s">
        <v>58</v>
      </c>
      <c r="E137" s="66" t="s">
        <v>202</v>
      </c>
      <c r="F137" s="67"/>
      <c r="G137" s="68"/>
      <c r="H137" s="54">
        <v>1</v>
      </c>
      <c r="I137" s="54" t="s">
        <v>75</v>
      </c>
      <c r="J137" s="60"/>
      <c r="K137" s="60">
        <f t="shared" ref="K137:K138" si="18">H137*J137</f>
        <v>0</v>
      </c>
      <c r="L137" s="60"/>
      <c r="M137" s="60">
        <f t="shared" si="4"/>
        <v>0</v>
      </c>
      <c r="N137" s="61"/>
    </row>
    <row r="138" spans="2:14" x14ac:dyDescent="0.15">
      <c r="B138" s="53">
        <f t="shared" si="17"/>
        <v>133</v>
      </c>
      <c r="C138" s="65" t="s">
        <v>57</v>
      </c>
      <c r="D138" s="69" t="s">
        <v>72</v>
      </c>
      <c r="E138" s="65" t="s">
        <v>203</v>
      </c>
      <c r="F138" s="66"/>
      <c r="G138" s="68"/>
      <c r="H138" s="54">
        <v>1</v>
      </c>
      <c r="I138" s="54" t="s">
        <v>75</v>
      </c>
      <c r="J138" s="60"/>
      <c r="K138" s="60">
        <f t="shared" si="18"/>
        <v>0</v>
      </c>
      <c r="L138" s="60"/>
      <c r="M138" s="60">
        <f t="shared" si="4"/>
        <v>0</v>
      </c>
      <c r="N138" s="61"/>
    </row>
    <row r="139" spans="2:14" x14ac:dyDescent="0.15">
      <c r="B139" s="53">
        <f t="shared" si="17"/>
        <v>134</v>
      </c>
      <c r="C139" s="65" t="s">
        <v>57</v>
      </c>
      <c r="D139" s="69" t="s">
        <v>79</v>
      </c>
      <c r="E139" s="65" t="s">
        <v>204</v>
      </c>
      <c r="F139" s="66"/>
      <c r="G139" s="68"/>
      <c r="H139" s="64" t="s">
        <v>56</v>
      </c>
      <c r="I139" s="64" t="s">
        <v>56</v>
      </c>
      <c r="J139" s="63" t="str">
        <f>H139</f>
        <v>-</v>
      </c>
      <c r="K139" s="58">
        <f>SUBTOTAL(9,K140:K142)</f>
        <v>0</v>
      </c>
      <c r="L139" s="63" t="str">
        <f>$H139</f>
        <v>-</v>
      </c>
      <c r="M139" s="58">
        <f>SUBTOTAL(9,M140:M142)</f>
        <v>0</v>
      </c>
      <c r="N139" s="59"/>
    </row>
    <row r="140" spans="2:14" x14ac:dyDescent="0.15">
      <c r="B140" s="53">
        <f t="shared" si="17"/>
        <v>135</v>
      </c>
      <c r="C140" s="65" t="s">
        <v>57</v>
      </c>
      <c r="D140" s="65"/>
      <c r="E140" s="65" t="s">
        <v>52</v>
      </c>
      <c r="F140" s="66" t="s">
        <v>205</v>
      </c>
      <c r="G140" s="68"/>
      <c r="H140" s="54">
        <v>30</v>
      </c>
      <c r="I140" s="54" t="s">
        <v>75</v>
      </c>
      <c r="J140" s="60"/>
      <c r="K140" s="60">
        <f t="shared" ref="K140:K142" si="19">H140*J140</f>
        <v>0</v>
      </c>
      <c r="L140" s="60"/>
      <c r="M140" s="60">
        <f t="shared" ref="M140:M142" si="20">$H140*L140</f>
        <v>0</v>
      </c>
      <c r="N140" s="61"/>
    </row>
    <row r="141" spans="2:14" x14ac:dyDescent="0.15">
      <c r="B141" s="53">
        <f t="shared" si="17"/>
        <v>136</v>
      </c>
      <c r="C141" s="65" t="s">
        <v>57</v>
      </c>
      <c r="D141" s="65"/>
      <c r="E141" s="65" t="s">
        <v>61</v>
      </c>
      <c r="F141" s="66" t="s">
        <v>206</v>
      </c>
      <c r="G141" s="68"/>
      <c r="H141" s="86">
        <v>5000</v>
      </c>
      <c r="I141" s="54" t="s">
        <v>207</v>
      </c>
      <c r="J141" s="60"/>
      <c r="K141" s="60">
        <f t="shared" si="19"/>
        <v>0</v>
      </c>
      <c r="L141" s="60"/>
      <c r="M141" s="60">
        <f t="shared" si="20"/>
        <v>0</v>
      </c>
      <c r="N141" s="61"/>
    </row>
    <row r="142" spans="2:14" x14ac:dyDescent="0.15">
      <c r="B142" s="53">
        <f t="shared" si="17"/>
        <v>137</v>
      </c>
      <c r="C142" s="65" t="s">
        <v>57</v>
      </c>
      <c r="D142" s="65"/>
      <c r="E142" s="65" t="s">
        <v>63</v>
      </c>
      <c r="F142" s="66" t="s">
        <v>208</v>
      </c>
      <c r="G142" s="68"/>
      <c r="H142" s="54">
        <v>100</v>
      </c>
      <c r="I142" s="54" t="s">
        <v>209</v>
      </c>
      <c r="J142" s="60"/>
      <c r="K142" s="60">
        <f t="shared" si="19"/>
        <v>0</v>
      </c>
      <c r="L142" s="60"/>
      <c r="M142" s="60">
        <f t="shared" si="20"/>
        <v>0</v>
      </c>
      <c r="N142" s="61"/>
    </row>
    <row r="143" spans="2:14" x14ac:dyDescent="0.15">
      <c r="B143" s="131" t="s">
        <v>210</v>
      </c>
      <c r="C143" s="131"/>
      <c r="D143" s="131"/>
      <c r="E143" s="131"/>
      <c r="F143" s="131"/>
      <c r="G143" s="131"/>
      <c r="H143" s="131"/>
      <c r="I143" s="131"/>
      <c r="J143" s="63" t="s">
        <v>211</v>
      </c>
      <c r="K143" s="58">
        <f>SUBTOTAL(9,K6:K142)</f>
        <v>0</v>
      </c>
      <c r="L143" s="63" t="s">
        <v>211</v>
      </c>
      <c r="M143" s="58">
        <f>SUBTOTAL(9,M6:M142)</f>
        <v>0</v>
      </c>
      <c r="N143" s="63" t="s">
        <v>211</v>
      </c>
    </row>
    <row r="144" spans="2:14" x14ac:dyDescent="0.15">
      <c r="B144" s="131" t="s">
        <v>212</v>
      </c>
      <c r="C144" s="131"/>
      <c r="D144" s="131"/>
      <c r="E144" s="131"/>
      <c r="F144" s="131"/>
      <c r="G144" s="131"/>
      <c r="H144" s="131"/>
      <c r="I144" s="131"/>
      <c r="J144" s="63" t="s">
        <v>211</v>
      </c>
      <c r="K144" s="58">
        <f>K143*1.1</f>
        <v>0</v>
      </c>
      <c r="L144" s="63" t="s">
        <v>211</v>
      </c>
      <c r="M144" s="58">
        <f>M143*1.1</f>
        <v>0</v>
      </c>
      <c r="N144" s="63" t="s">
        <v>211</v>
      </c>
    </row>
  </sheetData>
  <mergeCells count="6">
    <mergeCell ref="N3:N4"/>
    <mergeCell ref="B143:I143"/>
    <mergeCell ref="B144:I144"/>
    <mergeCell ref="B3:B4"/>
    <mergeCell ref="C3:G4"/>
    <mergeCell ref="H3:I4"/>
  </mergeCells>
  <phoneticPr fontId="19"/>
  <pageMargins left="0.23622047244094491" right="0.23622047244094491" top="0.74803149606299213" bottom="0.74803149606299213" header="0.31496062992125984" footer="0.31496062992125984"/>
  <pageSetup paperSize="8" scale="92" fitToHeight="0" orientation="portrait" verticalDpi="360" r:id="rId1"/>
  <headerFooter>
    <oddHeader>&amp;C&amp;"ＭＳ ゴシック,標準"岡山市消防局消防指令システム構築及び運用保守業務委託&amp;R&amp;"ＭＳ ゴシック,標準"様式7 入札内訳書</oddHeader>
    <oddFooter>&amp;C&amp;"ＭＳ ゴシック,標準"&amp;P / &amp;N</oddFooter>
  </headerFooter>
  <rowBreaks count="1" manualBreakCount="1">
    <brk id="91" max="14" man="1"/>
  </rowBreaks>
  <ignoredErrors>
    <ignoredError sqref="L6:L7 L14:L19 L32:L122 L129:L139 L128 L124:L126 L123 L127"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B03BB987E8BC740B76DA2F721A2529D" ma:contentTypeVersion="14" ma:contentTypeDescription="新しいドキュメントを作成します。" ma:contentTypeScope="" ma:versionID="0794ca95b70c172009448ecf7d077917">
  <xsd:schema xmlns:xsd="http://www.w3.org/2001/XMLSchema" xmlns:xs="http://www.w3.org/2001/XMLSchema" xmlns:p="http://schemas.microsoft.com/office/2006/metadata/properties" xmlns:ns2="44ca7593-e909-4fee-8447-99738caf8011" xmlns:ns3="1f6c3754-11e2-4a81-921a-81fc9e8ac5e7" targetNamespace="http://schemas.microsoft.com/office/2006/metadata/properties" ma:root="true" ma:fieldsID="b239d68e2a14929ef38d3bac6a33c3b9" ns2:_="" ns3:_="">
    <xsd:import namespace="44ca7593-e909-4fee-8447-99738caf8011"/>
    <xsd:import namespace="1f6c3754-11e2-4a81-921a-81fc9e8ac5e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ca7593-e909-4fee-8447-99738caf80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画像タグ" ma:readOnly="false" ma:fieldId="{5cf76f15-5ced-4ddc-b409-7134ff3c332f}" ma:taxonomyMulti="true" ma:sspId="33ef62f9-2e07-484b-bd79-00aec90129fe"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f6c3754-11e2-4a81-921a-81fc9e8ac5e7"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7" nillable="true" ma:displayName="Taxonomy Catch All Column" ma:hidden="true" ma:list="{3ab364a7-e0a2-4692-b22d-29b9517877a1}" ma:internalName="TaxCatchAll" ma:showField="CatchAllData" ma:web="1f6c3754-11e2-4a81-921a-81fc9e8ac5e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1f6c3754-11e2-4a81-921a-81fc9e8ac5e7" xsi:nil="true"/>
    <lcf76f155ced4ddcb4097134ff3c332f xmlns="44ca7593-e909-4fee-8447-99738caf8011">
      <Terms xmlns="http://schemas.microsoft.com/office/infopath/2007/PartnerControls"/>
    </lcf76f155ced4ddcb4097134ff3c332f>
    <SharedWithUsers xmlns="1f6c3754-11e2-4a81-921a-81fc9e8ac5e7">
      <UserInfo>
        <DisplayName>Kairi Suzuki</DisplayName>
        <AccountId>27</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2DA7B8-E818-452B-ACDA-07A6F3E101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ca7593-e909-4fee-8447-99738caf8011"/>
    <ds:schemaRef ds:uri="1f6c3754-11e2-4a81-921a-81fc9e8ac5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0569A8B-5CCA-4666-908A-34598D42F058}">
  <ds:schemaRefs>
    <ds:schemaRef ds:uri="http://purl.org/dc/terms/"/>
    <ds:schemaRef ds:uri="http://schemas.microsoft.com/office/2006/documentManagement/types"/>
    <ds:schemaRef ds:uri="44ca7593-e909-4fee-8447-99738caf8011"/>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1f6c3754-11e2-4a81-921a-81fc9e8ac5e7"/>
    <ds:schemaRef ds:uri="http://www.w3.org/XML/1998/namespace"/>
    <ds:schemaRef ds:uri="http://purl.org/dc/dcmitype/"/>
  </ds:schemaRefs>
</ds:datastoreItem>
</file>

<file path=customXml/itemProps3.xml><?xml version="1.0" encoding="utf-8"?>
<ds:datastoreItem xmlns:ds="http://schemas.openxmlformats.org/officeDocument/2006/customXml" ds:itemID="{F15B60CE-C0BE-45CD-8915-76CE956800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提案見積額（概要）</vt:lpstr>
      <vt:lpstr>提案見積額（費用詳細）</vt:lpstr>
      <vt:lpstr>'提案見積額（概要）'!Print_Area</vt:lpstr>
      <vt:lpstr>'提案見積額（費用詳細）'!Print_Area</vt:lpstr>
      <vt:lpstr>'提案見積額（費用詳細）'!Print_Titles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2023-01-30T10:00:17Z</dcterms:created>
  <dcterms:modified xsi:type="dcterms:W3CDTF">2024-03-14T06:54:51Z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0x010100BB03BB987E8BC740B76DA2F721A2529D</vt:lpwstr>
  </property>
</Properties>
</file>