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9600" windowHeight="9435" tabRatio="882" activeTab="0"/>
  </bookViews>
  <sheets>
    <sheet name="入札付属書(1年)予備線なし" sheetId="1" r:id="rId1"/>
  </sheets>
  <definedNames>
    <definedName name="_xlnm.Print_Area" localSheetId="0">'入札付属書(1年)予備線なし'!$A$1:$P$34</definedName>
  </definedNames>
  <calcPr fullCalcOnLoad="1"/>
</workbook>
</file>

<file path=xl/sharedStrings.xml><?xml version="1.0" encoding="utf-8"?>
<sst xmlns="http://schemas.openxmlformats.org/spreadsheetml/2006/main" count="69" uniqueCount="59">
  <si>
    <t>年度</t>
  </si>
  <si>
    <t>使用月</t>
  </si>
  <si>
    <t>基本料金</t>
  </si>
  <si>
    <t>電力量料金</t>
  </si>
  <si>
    <t>その他季</t>
  </si>
  <si>
    <t>4月</t>
  </si>
  <si>
    <t>5月</t>
  </si>
  <si>
    <t>6月</t>
  </si>
  <si>
    <t>7月</t>
  </si>
  <si>
    <t>8月</t>
  </si>
  <si>
    <t>9月</t>
  </si>
  <si>
    <t>10月</t>
  </si>
  <si>
    <t>11月</t>
  </si>
  <si>
    <t>12月</t>
  </si>
  <si>
    <t>1月</t>
  </si>
  <si>
    <t>2月</t>
  </si>
  <si>
    <t>3月</t>
  </si>
  <si>
    <t>計</t>
  </si>
  <si>
    <t>夏　　　季</t>
  </si>
  <si>
    <t>(円)</t>
  </si>
  <si>
    <t>契約電力</t>
  </si>
  <si>
    <t>予定使用
電力量</t>
  </si>
  <si>
    <t>単価</t>
  </si>
  <si>
    <t>計
b1</t>
  </si>
  <si>
    <t>計
b2</t>
  </si>
  <si>
    <t>割引料金
C</t>
  </si>
  <si>
    <t>電気料金
計
(A+B-C)
D</t>
  </si>
  <si>
    <t>入 札 付 属 書 （ 積 算 内 訳 書 ）</t>
  </si>
  <si>
    <t>割引料金の積算方法</t>
  </si>
  <si>
    <t>＜記載要領＞</t>
  </si>
  <si>
    <t>注１</t>
  </si>
  <si>
    <t>本入札付属書は，入札書とともに封かんして提出すること。なお，本様式によっては積算の内容を明確に示すことができない場合には，任意様式に積算の内訳を記載して，入札書とともに提出すること。（任意様式は，本入札付属書各項目に準ずること。）</t>
  </si>
  <si>
    <t>注２</t>
  </si>
  <si>
    <t>注３</t>
  </si>
  <si>
    <t>上記表中の基本料金「小計A」の欄には，契約電力に基づく基本料金額を記載すること。（力率に応じた割引又は割増がある場合は，割引又は割増後の金額を記載すること。）</t>
  </si>
  <si>
    <t>注４</t>
  </si>
  <si>
    <t>注５</t>
  </si>
  <si>
    <t>商号又は名称</t>
  </si>
  <si>
    <t>所　　在　　地</t>
  </si>
  <si>
    <t>小　計
(b1+b2)
B</t>
  </si>
  <si>
    <t>常用線</t>
  </si>
  <si>
    <t>単価</t>
  </si>
  <si>
    <t>基本料金，電力量料金ごとの月額については，それぞれ小数点以下第３位を四捨五入する。基本料金及び電力量料金の合計金額（月額）に円位未満の端数があるときは，その端数を切り捨てし，また，電気料金総価額に円位未満の端数があるときは，その端数を切り捨てした金額を記載すること。</t>
  </si>
  <si>
    <t>計
A</t>
  </si>
  <si>
    <t>(円/kＷh)</t>
  </si>
  <si>
    <t>(kＷ)</t>
  </si>
  <si>
    <t>(kＷh)</t>
  </si>
  <si>
    <t>(円/kＷ)</t>
  </si>
  <si>
    <t>電気料金総価額（税抜）を入札書に記載すること。入札書記載金額と入札付属書の金額と一致していない，入札付属書の積算に誤りがあるなど，入札金額の積算が明らかでない場合は無効とする。</t>
  </si>
  <si>
    <t>　　岡山市長　大森　雅夫　様</t>
  </si>
  <si>
    <t>代表者職氏名</t>
  </si>
  <si>
    <t>㊞</t>
  </si>
  <si>
    <t>令和　　　　年　　　　月　　　　日</t>
  </si>
  <si>
    <t>電気料金
総価額
（税抜）
Dの計×　　　　　　　　　　　　　　　　　　　　　　　　　　　　　　　　　　　　　　　　　　　　　　　　　　　　　　　　　　　　　　　　　　　　　　　　　　　　　　　　　　　　　　　　　　　　　　　　　　　　　　　　　　　　　　　　100/110</t>
  </si>
  <si>
    <t>電力量料金は，燃料費等調整額及び再生可能エネルギー発電促進賦課金を含まない金額とする。</t>
  </si>
  <si>
    <t xml:space="preserve">件名　　岡山市南区役所で使用する電気　　　　　　　　　　　　　　　　　　　　　　　　　　　　　　　　　　　　　 　   </t>
  </si>
  <si>
    <t>R6</t>
  </si>
  <si>
    <t>注６</t>
  </si>
  <si>
    <t>電気・ガス価格激変緩和対策事業による値引きについてはその金額を記載せず，入札金額には反映させないこと。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</si>
</sst>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_ "/>
  </numFmts>
  <fonts count="41">
    <font>
      <sz val="11"/>
      <name val="ＭＳ Ｐゴシック"/>
      <family val="3"/>
    </font>
    <font>
      <sz val="6"/>
      <name val="ＭＳ Ｐゴシック"/>
      <family val="3"/>
    </font>
    <font>
      <b/>
      <sz val="14"/>
      <name val="ＭＳ Ｐ明朝"/>
      <family val="1"/>
    </font>
    <font>
      <sz val="11"/>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color indexed="63"/>
      </bottom>
    </border>
    <border>
      <left>
        <color indexed="63"/>
      </left>
      <right style="thin"/>
      <top>
        <color indexed="63"/>
      </top>
      <bottom style="thin"/>
    </border>
    <border>
      <left style="hair"/>
      <right style="thin"/>
      <top>
        <color indexed="63"/>
      </top>
      <bottom>
        <color indexed="63"/>
      </bottom>
    </border>
    <border>
      <left style="hair"/>
      <right style="medium"/>
      <top>
        <color indexed="63"/>
      </top>
      <bottom>
        <color indexed="63"/>
      </bottom>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thin"/>
      <top style="thin"/>
      <bottom style="hair"/>
    </border>
    <border>
      <left style="thin"/>
      <right style="thin"/>
      <top style="thin"/>
      <bottom style="hair"/>
    </border>
    <border>
      <left style="hair"/>
      <right>
        <color indexed="63"/>
      </right>
      <top style="hair"/>
      <bottom style="hair"/>
    </border>
    <border>
      <left style="thin"/>
      <right style="hair"/>
      <top style="hair"/>
      <bottom style="hair"/>
    </border>
    <border>
      <left style="hair"/>
      <right style="hair"/>
      <top style="hair"/>
      <bottom style="hair"/>
    </border>
    <border>
      <left>
        <color indexed="63"/>
      </left>
      <right style="thin"/>
      <top style="hair"/>
      <bottom style="hair"/>
    </border>
    <border>
      <left style="thin"/>
      <right style="thin"/>
      <top style="hair"/>
      <bottom style="hair"/>
    </border>
    <border>
      <left style="hair"/>
      <right>
        <color indexed="63"/>
      </right>
      <top style="hair"/>
      <bottom>
        <color indexed="63"/>
      </bottom>
    </border>
    <border>
      <left>
        <color indexed="63"/>
      </left>
      <right style="thin"/>
      <top style="hair"/>
      <bottom>
        <color indexed="63"/>
      </bottom>
    </border>
    <border>
      <left style="thin"/>
      <right style="thin"/>
      <top style="hair"/>
      <bottom>
        <color indexed="63"/>
      </bottom>
    </border>
    <border diagonalUp="1">
      <left style="thin"/>
      <right style="medium"/>
      <top style="thin"/>
      <bottom style="hair"/>
      <diagonal style="thin"/>
    </border>
    <border diagonalUp="1">
      <left style="thin"/>
      <right style="medium"/>
      <top style="hair"/>
      <bottom style="hair"/>
      <diagonal style="thin"/>
    </border>
    <border diagonalUp="1">
      <left style="thin"/>
      <right style="medium"/>
      <top>
        <color indexed="63"/>
      </top>
      <bottom>
        <color indexed="63"/>
      </bottom>
      <diagonal style="thin"/>
    </border>
    <border>
      <left style="thin"/>
      <right>
        <color indexed="63"/>
      </right>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style="hair"/>
      <top style="thin"/>
      <bottom style="medium"/>
    </border>
    <border>
      <left style="hair"/>
      <right style="hair"/>
      <top style="thin"/>
      <bottom style="medium"/>
    </border>
    <border diagonalUp="1">
      <left style="hair"/>
      <right style="thin"/>
      <top style="thin"/>
      <bottom style="medium"/>
      <diagonal style="thin"/>
    </border>
    <border>
      <left>
        <color indexed="63"/>
      </left>
      <right style="thin"/>
      <top style="thin"/>
      <bottom style="medium"/>
    </border>
    <border diagonalUp="1">
      <left style="thin"/>
      <right style="hair"/>
      <top style="thin"/>
      <bottom style="hair"/>
      <diagonal style="thin"/>
    </border>
    <border diagonalUp="1">
      <left style="hair"/>
      <right style="hair"/>
      <top style="thin"/>
      <bottom style="hair"/>
      <diagonal style="thin"/>
    </border>
    <border diagonalUp="1">
      <left style="thin"/>
      <right style="hair"/>
      <top style="hair"/>
      <bottom style="hair"/>
      <diagonal style="thin"/>
    </border>
    <border diagonalUp="1">
      <left style="hair"/>
      <right style="hair"/>
      <top style="hair"/>
      <bottom style="hair"/>
      <diagonal style="thin"/>
    </border>
    <border diagonalUp="1">
      <left style="thin"/>
      <right style="hair"/>
      <top style="hair"/>
      <bottom>
        <color indexed="63"/>
      </bottom>
      <diagonal style="thin"/>
    </border>
    <border diagonalUp="1">
      <left style="hair"/>
      <right style="hair"/>
      <top style="hair"/>
      <bottom>
        <color indexed="63"/>
      </bottom>
      <diagonal style="thin"/>
    </border>
    <border diagonalUp="1">
      <left style="hair"/>
      <right style="hair"/>
      <top style="hair"/>
      <bottom style="hair"/>
      <diagonal style="hair"/>
    </border>
    <border>
      <left style="hair"/>
      <right style="thin"/>
      <top style="thin"/>
      <bottom style="hair"/>
    </border>
    <border>
      <left style="hair"/>
      <right style="thin"/>
      <top style="hair"/>
      <bottom style="hair"/>
    </border>
    <border>
      <left style="hair"/>
      <right style="thin"/>
      <top style="hair"/>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hair"/>
      <top style="thin"/>
      <bottom style="hair"/>
    </border>
    <border>
      <left style="medium"/>
      <right style="hair"/>
      <top style="hair"/>
      <bottom style="hair"/>
    </border>
    <border>
      <left style="medium"/>
      <right>
        <color indexed="63"/>
      </right>
      <top style="hair"/>
      <bottom style="medium"/>
    </border>
    <border>
      <left>
        <color indexed="63"/>
      </left>
      <right style="medium"/>
      <top style="medium"/>
      <bottom style="hair"/>
    </border>
    <border>
      <left>
        <color indexed="63"/>
      </left>
      <right style="medium"/>
      <top style="hair"/>
      <bottom style="hair"/>
    </border>
    <border>
      <left>
        <color indexed="63"/>
      </left>
      <right style="medium"/>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thin"/>
    </border>
    <border>
      <left style="hair"/>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hair"/>
      <top style="medium"/>
      <bottom style="hair"/>
    </border>
    <border>
      <left style="hair"/>
      <right style="hair"/>
      <top style="medium"/>
      <bottom style="hair"/>
    </border>
    <border>
      <left style="thin"/>
      <right style="thin"/>
      <top style="medium"/>
      <bottom style="hair"/>
    </border>
    <border>
      <left style="thin"/>
      <right style="thin"/>
      <top style="medium"/>
      <bottom>
        <color indexed="63"/>
      </bottom>
    </border>
    <border>
      <left style="thin"/>
      <right style="thin"/>
      <top>
        <color indexed="63"/>
      </top>
      <bottom>
        <color indexed="63"/>
      </bottom>
    </border>
  </borders>
  <cellStyleXfs count="61">
    <xf numFmtId="176"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3">
    <xf numFmtId="176" fontId="0" fillId="0" borderId="0" xfId="0" applyAlignment="1">
      <alignment vertical="center"/>
    </xf>
    <xf numFmtId="176" fontId="2" fillId="0" borderId="0" xfId="0" applyFont="1" applyAlignment="1">
      <alignment horizontal="center" vertical="center"/>
    </xf>
    <xf numFmtId="176" fontId="3" fillId="0" borderId="0" xfId="0" applyFont="1" applyAlignment="1">
      <alignment vertical="center"/>
    </xf>
    <xf numFmtId="176" fontId="3" fillId="0" borderId="0" xfId="0" applyFont="1" applyAlignment="1">
      <alignment horizontal="right" vertical="center"/>
    </xf>
    <xf numFmtId="176" fontId="3" fillId="0" borderId="10" xfId="0" applyFont="1" applyBorder="1" applyAlignment="1">
      <alignment vertical="center" wrapText="1"/>
    </xf>
    <xf numFmtId="176" fontId="3" fillId="0" borderId="11" xfId="0" applyFont="1" applyBorder="1" applyAlignment="1">
      <alignment horizontal="center" vertical="center" wrapText="1"/>
    </xf>
    <xf numFmtId="176" fontId="3" fillId="0" borderId="12" xfId="0" applyFont="1" applyBorder="1" applyAlignment="1">
      <alignment horizontal="center" vertical="center" wrapText="1"/>
    </xf>
    <xf numFmtId="176" fontId="3" fillId="0" borderId="13" xfId="0" applyFont="1" applyBorder="1" applyAlignment="1">
      <alignment horizontal="center" vertical="center" wrapText="1"/>
    </xf>
    <xf numFmtId="176" fontId="3" fillId="0" borderId="10" xfId="0" applyFont="1" applyBorder="1" applyAlignment="1">
      <alignment horizontal="center" vertical="center" wrapText="1"/>
    </xf>
    <xf numFmtId="176" fontId="3" fillId="0" borderId="14" xfId="0" applyFont="1" applyBorder="1" applyAlignment="1">
      <alignment horizontal="right" vertical="center" wrapText="1"/>
    </xf>
    <xf numFmtId="176" fontId="3" fillId="0" borderId="13" xfId="0" applyFont="1" applyBorder="1" applyAlignment="1">
      <alignment horizontal="right" vertical="center" wrapText="1"/>
    </xf>
    <xf numFmtId="176" fontId="3" fillId="0" borderId="15" xfId="0" applyFont="1" applyBorder="1" applyAlignment="1">
      <alignment horizontal="right" vertical="center" wrapText="1"/>
    </xf>
    <xf numFmtId="176" fontId="3" fillId="0" borderId="16" xfId="0" applyFont="1" applyBorder="1" applyAlignment="1">
      <alignment horizontal="right" vertical="center" wrapText="1"/>
    </xf>
    <xf numFmtId="176" fontId="3" fillId="0" borderId="17" xfId="0" applyFont="1" applyBorder="1" applyAlignment="1">
      <alignment horizontal="right" vertical="center" wrapText="1"/>
    </xf>
    <xf numFmtId="176" fontId="3" fillId="0" borderId="18" xfId="0" applyFont="1" applyBorder="1" applyAlignment="1">
      <alignment horizontal="right" vertical="center" wrapText="1"/>
    </xf>
    <xf numFmtId="176" fontId="3" fillId="0" borderId="19" xfId="0" applyFont="1" applyBorder="1" applyAlignment="1">
      <alignment horizontal="right" vertical="center" wrapText="1"/>
    </xf>
    <xf numFmtId="176" fontId="3" fillId="0" borderId="20" xfId="0" applyFont="1" applyBorder="1" applyAlignment="1">
      <alignment horizontal="right" vertical="center" wrapText="1"/>
    </xf>
    <xf numFmtId="176" fontId="3" fillId="0" borderId="21" xfId="0" applyFont="1" applyBorder="1" applyAlignment="1">
      <alignment horizontal="right" vertical="center" wrapText="1"/>
    </xf>
    <xf numFmtId="176" fontId="3" fillId="0" borderId="22" xfId="0" applyFont="1" applyBorder="1" applyAlignment="1">
      <alignment horizontal="center" vertical="center"/>
    </xf>
    <xf numFmtId="176" fontId="3" fillId="0" borderId="23" xfId="0" applyFont="1" applyBorder="1" applyAlignment="1">
      <alignment vertical="center"/>
    </xf>
    <xf numFmtId="176" fontId="3" fillId="0" borderId="24" xfId="0" applyFont="1" applyBorder="1" applyAlignment="1">
      <alignment vertical="center"/>
    </xf>
    <xf numFmtId="176" fontId="3" fillId="0" borderId="25" xfId="0" applyFont="1" applyBorder="1" applyAlignment="1">
      <alignment vertical="center"/>
    </xf>
    <xf numFmtId="176" fontId="3" fillId="0" borderId="26" xfId="0" applyFont="1" applyBorder="1" applyAlignment="1">
      <alignment vertical="center"/>
    </xf>
    <xf numFmtId="176" fontId="3" fillId="0" borderId="27" xfId="0" applyFont="1" applyBorder="1" applyAlignment="1">
      <alignment horizontal="center" vertical="center"/>
    </xf>
    <xf numFmtId="176" fontId="3" fillId="0" borderId="28" xfId="0" applyFont="1" applyBorder="1" applyAlignment="1">
      <alignment vertical="center"/>
    </xf>
    <xf numFmtId="176" fontId="3" fillId="0" borderId="29" xfId="0" applyFont="1" applyBorder="1" applyAlignment="1">
      <alignment vertical="center"/>
    </xf>
    <xf numFmtId="176" fontId="3" fillId="0" borderId="30" xfId="0" applyFont="1" applyBorder="1" applyAlignment="1">
      <alignment vertical="center"/>
    </xf>
    <xf numFmtId="176" fontId="3" fillId="0" borderId="31" xfId="0" applyFont="1" applyBorder="1" applyAlignment="1">
      <alignment vertical="center"/>
    </xf>
    <xf numFmtId="176" fontId="3" fillId="0" borderId="32" xfId="0" applyFont="1" applyBorder="1" applyAlignment="1">
      <alignment horizontal="center" vertical="center"/>
    </xf>
    <xf numFmtId="176" fontId="3" fillId="0" borderId="10" xfId="0" applyFont="1" applyBorder="1" applyAlignment="1">
      <alignment vertical="center"/>
    </xf>
    <xf numFmtId="176" fontId="3" fillId="0" borderId="11" xfId="0" applyFont="1" applyBorder="1" applyAlignment="1">
      <alignment vertical="center"/>
    </xf>
    <xf numFmtId="176" fontId="3" fillId="0" borderId="33" xfId="0" applyFont="1" applyBorder="1" applyAlignment="1">
      <alignment vertical="center"/>
    </xf>
    <xf numFmtId="176" fontId="3" fillId="0" borderId="34" xfId="0" applyFont="1" applyBorder="1" applyAlignment="1">
      <alignment vertical="center"/>
    </xf>
    <xf numFmtId="176" fontId="3" fillId="0" borderId="0" xfId="0" applyFont="1" applyAlignment="1">
      <alignment vertical="top"/>
    </xf>
    <xf numFmtId="176" fontId="3" fillId="0" borderId="35" xfId="0" applyFont="1" applyBorder="1" applyAlignment="1">
      <alignment vertical="center"/>
    </xf>
    <xf numFmtId="176" fontId="3" fillId="0" borderId="36" xfId="0" applyFont="1" applyBorder="1" applyAlignment="1">
      <alignment vertical="center"/>
    </xf>
    <xf numFmtId="176" fontId="3" fillId="0" borderId="37" xfId="0" applyFont="1" applyBorder="1" applyAlignment="1">
      <alignment vertical="center"/>
    </xf>
    <xf numFmtId="176" fontId="4" fillId="0" borderId="0" xfId="0" applyFont="1" applyAlignment="1">
      <alignment vertical="center"/>
    </xf>
    <xf numFmtId="176" fontId="3" fillId="0" borderId="0" xfId="0" applyFont="1" applyAlignment="1">
      <alignment horizontal="center" vertical="center"/>
    </xf>
    <xf numFmtId="176" fontId="40" fillId="0" borderId="0" xfId="0" applyFont="1" applyAlignment="1">
      <alignment vertical="center"/>
    </xf>
    <xf numFmtId="176" fontId="3" fillId="0" borderId="38" xfId="0" applyFont="1" applyBorder="1" applyAlignment="1">
      <alignment horizontal="center" vertical="center"/>
    </xf>
    <xf numFmtId="176" fontId="3" fillId="0" borderId="39" xfId="0" applyFont="1" applyBorder="1" applyAlignment="1">
      <alignment vertical="center"/>
    </xf>
    <xf numFmtId="176" fontId="3" fillId="0" borderId="40" xfId="0" applyFont="1" applyBorder="1" applyAlignment="1">
      <alignment vertical="center"/>
    </xf>
    <xf numFmtId="176" fontId="3" fillId="0" borderId="41" xfId="0" applyFont="1" applyBorder="1" applyAlignment="1">
      <alignment vertical="center"/>
    </xf>
    <xf numFmtId="176" fontId="3" fillId="0" borderId="42" xfId="0" applyFont="1" applyBorder="1" applyAlignment="1">
      <alignment vertical="center"/>
    </xf>
    <xf numFmtId="176" fontId="3" fillId="0" borderId="43" xfId="0" applyFont="1" applyBorder="1" applyAlignment="1">
      <alignment vertical="center"/>
    </xf>
    <xf numFmtId="176" fontId="3" fillId="0" borderId="44" xfId="0" applyFont="1" applyBorder="1" applyAlignment="1">
      <alignment vertical="center"/>
    </xf>
    <xf numFmtId="176" fontId="3" fillId="0" borderId="45" xfId="0" applyFont="1" applyBorder="1" applyAlignment="1">
      <alignment vertical="center"/>
    </xf>
    <xf numFmtId="176" fontId="3" fillId="0" borderId="46" xfId="0" applyFont="1" applyBorder="1" applyAlignment="1">
      <alignment vertical="center"/>
    </xf>
    <xf numFmtId="176" fontId="3" fillId="0" borderId="47" xfId="0" applyFont="1" applyBorder="1" applyAlignment="1">
      <alignment vertical="center"/>
    </xf>
    <xf numFmtId="176" fontId="3" fillId="0" borderId="48" xfId="0" applyFont="1" applyBorder="1" applyAlignment="1">
      <alignment vertical="center"/>
    </xf>
    <xf numFmtId="176" fontId="3" fillId="0" borderId="49" xfId="0" applyFont="1" applyBorder="1" applyAlignment="1">
      <alignment vertical="center"/>
    </xf>
    <xf numFmtId="176" fontId="3" fillId="0" borderId="50" xfId="0" applyFont="1" applyBorder="1" applyAlignment="1">
      <alignment vertical="center"/>
    </xf>
    <xf numFmtId="176" fontId="3" fillId="0" borderId="51" xfId="0" applyFont="1" applyBorder="1" applyAlignment="1">
      <alignment vertical="center"/>
    </xf>
    <xf numFmtId="177" fontId="3" fillId="0" borderId="24" xfId="0" applyNumberFormat="1" applyFont="1" applyBorder="1" applyAlignment="1">
      <alignment vertical="center"/>
    </xf>
    <xf numFmtId="177" fontId="3" fillId="0" borderId="22" xfId="0" applyNumberFormat="1" applyFont="1" applyBorder="1" applyAlignment="1">
      <alignment vertical="center"/>
    </xf>
    <xf numFmtId="177" fontId="3" fillId="0" borderId="29" xfId="0" applyNumberFormat="1" applyFont="1" applyBorder="1" applyAlignment="1">
      <alignment vertical="center"/>
    </xf>
    <xf numFmtId="177" fontId="3" fillId="0" borderId="27" xfId="0" applyNumberFormat="1" applyFont="1" applyBorder="1" applyAlignment="1">
      <alignment vertical="center"/>
    </xf>
    <xf numFmtId="177" fontId="3" fillId="0" borderId="32" xfId="0" applyNumberFormat="1" applyFont="1" applyBorder="1" applyAlignment="1">
      <alignment vertical="center"/>
    </xf>
    <xf numFmtId="177" fontId="3" fillId="0" borderId="24"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52" xfId="0" applyNumberFormat="1" applyFont="1" applyBorder="1" applyAlignment="1">
      <alignment vertical="center"/>
    </xf>
    <xf numFmtId="177" fontId="3" fillId="0" borderId="53" xfId="0" applyNumberFormat="1" applyFont="1" applyBorder="1" applyAlignment="1">
      <alignment vertical="center"/>
    </xf>
    <xf numFmtId="177" fontId="3" fillId="0" borderId="51" xfId="0" applyNumberFormat="1" applyFont="1" applyBorder="1" applyAlignment="1">
      <alignment vertical="center"/>
    </xf>
    <xf numFmtId="177" fontId="3" fillId="0" borderId="11" xfId="0" applyNumberFormat="1" applyFont="1" applyBorder="1" applyAlignment="1">
      <alignment vertical="center"/>
    </xf>
    <xf numFmtId="177" fontId="3" fillId="0" borderId="54" xfId="0" applyNumberFormat="1" applyFont="1" applyBorder="1" applyAlignment="1">
      <alignment vertical="center"/>
    </xf>
    <xf numFmtId="176" fontId="3" fillId="0" borderId="38" xfId="0" applyFont="1" applyBorder="1" applyAlignment="1">
      <alignment vertical="center"/>
    </xf>
    <xf numFmtId="176" fontId="3" fillId="0" borderId="55" xfId="0" applyFont="1" applyBorder="1" applyAlignment="1">
      <alignment vertical="center"/>
    </xf>
    <xf numFmtId="176" fontId="3" fillId="0" borderId="0" xfId="0" applyFont="1" applyAlignment="1">
      <alignment vertical="center" wrapText="1"/>
    </xf>
    <xf numFmtId="176" fontId="3" fillId="0" borderId="56" xfId="0" applyFont="1" applyBorder="1" applyAlignment="1">
      <alignment horizontal="center" vertical="center"/>
    </xf>
    <xf numFmtId="176" fontId="3" fillId="0" borderId="57" xfId="0" applyFont="1" applyBorder="1" applyAlignment="1">
      <alignment horizontal="center" vertical="center"/>
    </xf>
    <xf numFmtId="176" fontId="3" fillId="0" borderId="58" xfId="0" applyFont="1" applyBorder="1" applyAlignment="1">
      <alignment horizontal="center" vertical="center"/>
    </xf>
    <xf numFmtId="176" fontId="3" fillId="0" borderId="59" xfId="0" applyFont="1" applyBorder="1" applyAlignment="1">
      <alignment horizontal="center" vertical="center"/>
    </xf>
    <xf numFmtId="176" fontId="3" fillId="0" borderId="60" xfId="0" applyFont="1" applyBorder="1" applyAlignment="1">
      <alignment horizontal="center" vertical="center"/>
    </xf>
    <xf numFmtId="176" fontId="3" fillId="0" borderId="61" xfId="0" applyFont="1" applyBorder="1" applyAlignment="1">
      <alignment horizontal="center" vertical="center"/>
    </xf>
    <xf numFmtId="176" fontId="3" fillId="0" borderId="62" xfId="0" applyFont="1" applyBorder="1" applyAlignment="1">
      <alignment horizontal="center" vertical="center"/>
    </xf>
    <xf numFmtId="176" fontId="3" fillId="0" borderId="63" xfId="0" applyFont="1" applyBorder="1" applyAlignment="1">
      <alignment horizontal="center" vertical="center" wrapText="1"/>
    </xf>
    <xf numFmtId="176" fontId="3" fillId="0" borderId="64" xfId="0" applyFont="1" applyBorder="1" applyAlignment="1">
      <alignment horizontal="center" vertical="center"/>
    </xf>
    <xf numFmtId="176" fontId="3" fillId="0" borderId="65" xfId="0" applyFont="1" applyBorder="1" applyAlignment="1">
      <alignment horizontal="center" vertical="center"/>
    </xf>
    <xf numFmtId="176" fontId="3" fillId="0" borderId="66" xfId="0" applyFont="1" applyBorder="1" applyAlignment="1">
      <alignment horizontal="center" vertical="center" wrapText="1"/>
    </xf>
    <xf numFmtId="176" fontId="3" fillId="0" borderId="67" xfId="0" applyFont="1" applyBorder="1" applyAlignment="1">
      <alignment horizontal="center" vertical="center" wrapText="1"/>
    </xf>
    <xf numFmtId="176" fontId="3" fillId="0" borderId="68" xfId="0" applyFont="1" applyBorder="1" applyAlignment="1">
      <alignment horizontal="center" vertical="center" wrapText="1"/>
    </xf>
    <xf numFmtId="176" fontId="3" fillId="0" borderId="29" xfId="0" applyFont="1" applyBorder="1" applyAlignment="1">
      <alignment horizontal="center" vertical="center"/>
    </xf>
    <xf numFmtId="176" fontId="3" fillId="0" borderId="11" xfId="0" applyFont="1" applyBorder="1" applyAlignment="1">
      <alignment horizontal="center" vertical="center"/>
    </xf>
    <xf numFmtId="176" fontId="3" fillId="0" borderId="28" xfId="0" applyFont="1" applyBorder="1" applyAlignment="1">
      <alignment horizontal="center" vertical="center"/>
    </xf>
    <xf numFmtId="176" fontId="2" fillId="0" borderId="0" xfId="0" applyFont="1" applyAlignment="1">
      <alignment horizontal="center" vertical="center"/>
    </xf>
    <xf numFmtId="176" fontId="3" fillId="0" borderId="69" xfId="0" applyFont="1" applyBorder="1" applyAlignment="1">
      <alignment horizontal="center" vertical="center"/>
    </xf>
    <xf numFmtId="176" fontId="3" fillId="0" borderId="70" xfId="0" applyFont="1" applyBorder="1" applyAlignment="1">
      <alignment horizontal="center" vertical="center"/>
    </xf>
    <xf numFmtId="176" fontId="3" fillId="0" borderId="71" xfId="0" applyFont="1" applyBorder="1" applyAlignment="1">
      <alignment horizontal="center" vertical="center"/>
    </xf>
    <xf numFmtId="176" fontId="3" fillId="0" borderId="72" xfId="0" applyFont="1" applyBorder="1" applyAlignment="1">
      <alignment horizontal="center" vertical="center"/>
    </xf>
    <xf numFmtId="176" fontId="3" fillId="0" borderId="20" xfId="0" applyFont="1" applyBorder="1" applyAlignment="1">
      <alignment horizontal="center" vertical="center"/>
    </xf>
    <xf numFmtId="176" fontId="3" fillId="0" borderId="17" xfId="0" applyFont="1" applyBorder="1" applyAlignment="1">
      <alignment horizontal="center" vertical="center"/>
    </xf>
    <xf numFmtId="176" fontId="3" fillId="0" borderId="73" xfId="0" applyFont="1" applyBorder="1" applyAlignment="1">
      <alignment horizontal="center" vertical="center"/>
    </xf>
    <xf numFmtId="176" fontId="3" fillId="0" borderId="74" xfId="0" applyFont="1" applyBorder="1" applyAlignment="1">
      <alignment horizontal="center" vertical="center"/>
    </xf>
    <xf numFmtId="176" fontId="3" fillId="0" borderId="75" xfId="0" applyFont="1" applyBorder="1" applyAlignment="1">
      <alignment horizontal="center" vertical="center"/>
    </xf>
    <xf numFmtId="176" fontId="3" fillId="0" borderId="76" xfId="0" applyFont="1" applyBorder="1" applyAlignment="1">
      <alignment horizontal="center" vertical="center"/>
    </xf>
    <xf numFmtId="176" fontId="3" fillId="0" borderId="77" xfId="0" applyFont="1" applyBorder="1" applyAlignment="1">
      <alignment horizontal="center" vertical="center" wrapText="1"/>
    </xf>
    <xf numFmtId="176" fontId="3" fillId="0" borderId="31" xfId="0" applyFont="1" applyBorder="1" applyAlignment="1">
      <alignment horizontal="center" vertical="center" wrapText="1"/>
    </xf>
    <xf numFmtId="176" fontId="3" fillId="0" borderId="34" xfId="0" applyFont="1" applyBorder="1" applyAlignment="1">
      <alignment horizontal="center" vertical="center" wrapText="1"/>
    </xf>
    <xf numFmtId="176" fontId="3" fillId="0" borderId="78" xfId="0" applyFont="1" applyBorder="1" applyAlignment="1">
      <alignment horizontal="center" vertical="center" wrapText="1"/>
    </xf>
    <xf numFmtId="176" fontId="3" fillId="0" borderId="79" xfId="0" applyFont="1" applyBorder="1" applyAlignment="1">
      <alignment horizontal="center" vertical="center"/>
    </xf>
    <xf numFmtId="176" fontId="3" fillId="0" borderId="20" xfId="0" applyFont="1" applyBorder="1" applyAlignment="1">
      <alignment horizontal="center" vertical="center" wrapText="1"/>
    </xf>
    <xf numFmtId="176" fontId="40" fillId="0" borderId="0" xfId="0" applyFont="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P34"/>
  <sheetViews>
    <sheetView showGridLines="0" tabSelected="1" view="pageBreakPreview" zoomScale="85" zoomScaleSheetLayoutView="85" zoomScalePageLayoutView="0" workbookViewId="0" topLeftCell="A26">
      <selection activeCell="C41" sqref="C41"/>
    </sheetView>
  </sheetViews>
  <sheetFormatPr defaultColWidth="9.00390625" defaultRowHeight="13.5"/>
  <cols>
    <col min="1" max="1" width="4.625" style="0" customWidth="1"/>
    <col min="2" max="2" width="7.125" style="0" bestFit="1" customWidth="1"/>
    <col min="3" max="4" width="11.25390625" style="0" customWidth="1"/>
    <col min="5" max="5" width="12.75390625" style="0" customWidth="1"/>
    <col min="6" max="7" width="11.25390625" style="0" customWidth="1"/>
    <col min="8" max="8" width="12.75390625" style="0" customWidth="1"/>
    <col min="9" max="10" width="11.25390625" style="0" customWidth="1"/>
    <col min="11" max="13" width="12.75390625" style="0" customWidth="1"/>
    <col min="14" max="15" width="14.375" style="0" customWidth="1"/>
  </cols>
  <sheetData>
    <row r="1" spans="1:15" ht="17.25">
      <c r="A1" s="85" t="s">
        <v>27</v>
      </c>
      <c r="B1" s="85"/>
      <c r="C1" s="85"/>
      <c r="D1" s="85"/>
      <c r="E1" s="85"/>
      <c r="F1" s="85"/>
      <c r="G1" s="85"/>
      <c r="H1" s="85"/>
      <c r="I1" s="85"/>
      <c r="J1" s="85"/>
      <c r="K1" s="85"/>
      <c r="L1" s="85"/>
      <c r="M1" s="85"/>
      <c r="N1" s="85"/>
      <c r="O1" s="85"/>
    </row>
    <row r="2" spans="1:15" ht="17.25">
      <c r="A2" s="1"/>
      <c r="B2" s="1"/>
      <c r="C2" s="1"/>
      <c r="D2" s="1"/>
      <c r="E2" s="1"/>
      <c r="F2" s="1"/>
      <c r="G2" s="1"/>
      <c r="H2" s="1"/>
      <c r="I2" s="1"/>
      <c r="J2" s="1"/>
      <c r="K2" s="1"/>
      <c r="L2" s="1"/>
      <c r="M2" s="1"/>
      <c r="N2" s="1"/>
      <c r="O2" s="1"/>
    </row>
    <row r="3" spans="1:14" ht="14.25">
      <c r="A3" s="2" t="s">
        <v>52</v>
      </c>
      <c r="B3" s="2"/>
      <c r="C3" s="2"/>
      <c r="D3" s="2"/>
      <c r="E3" s="39"/>
      <c r="F3" s="2"/>
      <c r="G3" s="2"/>
      <c r="H3" s="2"/>
      <c r="I3" s="2"/>
      <c r="J3" s="2"/>
      <c r="K3" s="2"/>
      <c r="L3" s="2"/>
      <c r="M3" s="37" t="s">
        <v>55</v>
      </c>
      <c r="N3" s="2"/>
    </row>
    <row r="4" spans="1:15" ht="13.5">
      <c r="A4" s="2"/>
      <c r="B4" s="2"/>
      <c r="C4" s="2"/>
      <c r="D4" s="2"/>
      <c r="E4" s="2"/>
      <c r="F4" s="2"/>
      <c r="G4" s="2"/>
      <c r="H4" s="2"/>
      <c r="I4" s="2"/>
      <c r="J4" s="2"/>
      <c r="K4" s="2"/>
      <c r="L4" s="2"/>
      <c r="M4" s="2"/>
      <c r="N4" s="2"/>
      <c r="O4" s="2"/>
    </row>
    <row r="5" spans="1:15" ht="13.5">
      <c r="A5" s="2" t="s">
        <v>49</v>
      </c>
      <c r="B5" s="2"/>
      <c r="C5" s="2"/>
      <c r="D5" s="2"/>
      <c r="E5" s="2"/>
      <c r="F5" s="2"/>
      <c r="G5" s="2"/>
      <c r="H5" s="2"/>
      <c r="I5" s="2"/>
      <c r="J5" s="2"/>
      <c r="K5" s="2" t="s">
        <v>38</v>
      </c>
      <c r="L5" s="2"/>
      <c r="M5" s="2"/>
      <c r="N5" s="2"/>
      <c r="O5" s="3"/>
    </row>
    <row r="6" spans="1:15" ht="13.5">
      <c r="A6" s="2"/>
      <c r="B6" s="2"/>
      <c r="C6" s="2"/>
      <c r="D6" s="2"/>
      <c r="E6" s="2"/>
      <c r="F6" s="2"/>
      <c r="G6" s="2"/>
      <c r="H6" s="2"/>
      <c r="I6" s="2"/>
      <c r="J6" s="2"/>
      <c r="K6" s="2" t="s">
        <v>37</v>
      </c>
      <c r="L6" s="2"/>
      <c r="M6" s="2"/>
      <c r="N6" s="2"/>
      <c r="O6" s="3"/>
    </row>
    <row r="7" spans="1:15" ht="13.5">
      <c r="A7" s="2"/>
      <c r="B7" s="2"/>
      <c r="C7" s="2"/>
      <c r="D7" s="2"/>
      <c r="E7" s="2"/>
      <c r="F7" s="2"/>
      <c r="G7" s="2"/>
      <c r="H7" s="2"/>
      <c r="I7" s="2"/>
      <c r="J7" s="2"/>
      <c r="K7" s="2" t="s">
        <v>50</v>
      </c>
      <c r="L7" s="2"/>
      <c r="M7" s="2"/>
      <c r="N7" s="2"/>
      <c r="O7" s="38" t="s">
        <v>51</v>
      </c>
    </row>
    <row r="8" spans="1:15" ht="14.25" thickBot="1">
      <c r="A8" s="2"/>
      <c r="B8" s="2"/>
      <c r="C8" s="2"/>
      <c r="D8" s="2"/>
      <c r="E8" s="2"/>
      <c r="F8" s="2"/>
      <c r="G8" s="2"/>
      <c r="H8" s="2"/>
      <c r="I8" s="2"/>
      <c r="J8" s="2"/>
      <c r="K8" s="2"/>
      <c r="L8" s="2"/>
      <c r="M8" s="2"/>
      <c r="N8" s="2"/>
      <c r="O8" s="2"/>
    </row>
    <row r="9" spans="1:15" ht="15.75" customHeight="1">
      <c r="A9" s="86" t="s">
        <v>0</v>
      </c>
      <c r="B9" s="89" t="s">
        <v>1</v>
      </c>
      <c r="C9" s="92" t="s">
        <v>2</v>
      </c>
      <c r="D9" s="93"/>
      <c r="E9" s="93"/>
      <c r="F9" s="94" t="s">
        <v>3</v>
      </c>
      <c r="G9" s="95"/>
      <c r="H9" s="95"/>
      <c r="I9" s="95"/>
      <c r="J9" s="95"/>
      <c r="K9" s="95"/>
      <c r="L9" s="89"/>
      <c r="M9" s="99" t="s">
        <v>25</v>
      </c>
      <c r="N9" s="96" t="s">
        <v>26</v>
      </c>
      <c r="O9" s="76" t="s">
        <v>53</v>
      </c>
    </row>
    <row r="10" spans="1:15" ht="15.75" customHeight="1">
      <c r="A10" s="87"/>
      <c r="B10" s="90"/>
      <c r="C10" s="79" t="s">
        <v>40</v>
      </c>
      <c r="D10" s="80"/>
      <c r="E10" s="81"/>
      <c r="F10" s="84" t="s">
        <v>18</v>
      </c>
      <c r="G10" s="82"/>
      <c r="H10" s="83"/>
      <c r="I10" s="82" t="s">
        <v>4</v>
      </c>
      <c r="J10" s="82"/>
      <c r="K10" s="83"/>
      <c r="L10" s="101" t="s">
        <v>39</v>
      </c>
      <c r="M10" s="100"/>
      <c r="N10" s="97"/>
      <c r="O10" s="77"/>
    </row>
    <row r="11" spans="1:15" ht="39.75" customHeight="1">
      <c r="A11" s="87"/>
      <c r="B11" s="90"/>
      <c r="C11" s="4" t="s">
        <v>20</v>
      </c>
      <c r="D11" s="5" t="s">
        <v>41</v>
      </c>
      <c r="E11" s="6" t="s">
        <v>43</v>
      </c>
      <c r="F11" s="8" t="s">
        <v>21</v>
      </c>
      <c r="G11" s="5" t="s">
        <v>22</v>
      </c>
      <c r="H11" s="7" t="s">
        <v>23</v>
      </c>
      <c r="I11" s="5" t="s">
        <v>21</v>
      </c>
      <c r="J11" s="5" t="s">
        <v>22</v>
      </c>
      <c r="K11" s="7" t="s">
        <v>24</v>
      </c>
      <c r="L11" s="101"/>
      <c r="M11" s="100"/>
      <c r="N11" s="98"/>
      <c r="O11" s="78"/>
    </row>
    <row r="12" spans="1:15" ht="13.5">
      <c r="A12" s="88"/>
      <c r="B12" s="91"/>
      <c r="C12" s="9" t="s">
        <v>45</v>
      </c>
      <c r="D12" s="10" t="s">
        <v>47</v>
      </c>
      <c r="E12" s="11" t="s">
        <v>19</v>
      </c>
      <c r="F12" s="9" t="s">
        <v>46</v>
      </c>
      <c r="G12" s="10" t="s">
        <v>44</v>
      </c>
      <c r="H12" s="12" t="s">
        <v>19</v>
      </c>
      <c r="I12" s="14" t="s">
        <v>46</v>
      </c>
      <c r="J12" s="10" t="s">
        <v>44</v>
      </c>
      <c r="K12" s="12" t="s">
        <v>19</v>
      </c>
      <c r="L12" s="15" t="s">
        <v>19</v>
      </c>
      <c r="M12" s="13" t="s">
        <v>19</v>
      </c>
      <c r="N12" s="16" t="s">
        <v>19</v>
      </c>
      <c r="O12" s="17" t="s">
        <v>19</v>
      </c>
    </row>
    <row r="13" spans="1:15" ht="30" customHeight="1">
      <c r="A13" s="73" t="s">
        <v>56</v>
      </c>
      <c r="B13" s="18" t="s">
        <v>5</v>
      </c>
      <c r="C13" s="19">
        <v>106</v>
      </c>
      <c r="D13" s="59"/>
      <c r="E13" s="55">
        <f>IF(D13="","",D13*C13*0.85)</f>
      </c>
      <c r="F13" s="47"/>
      <c r="G13" s="48"/>
      <c r="H13" s="48"/>
      <c r="I13" s="20">
        <v>15000</v>
      </c>
      <c r="J13" s="59"/>
      <c r="K13" s="54">
        <f>IF(J13="","",I13*J13)</f>
      </c>
      <c r="L13" s="61">
        <f>K13</f>
      </c>
      <c r="M13" s="21"/>
      <c r="N13" s="22">
        <f>IF(L13="","",ROUNDDOWN(E13+L13-M13,0))</f>
      </c>
      <c r="O13" s="34"/>
    </row>
    <row r="14" spans="1:15" ht="30" customHeight="1">
      <c r="A14" s="74"/>
      <c r="B14" s="23" t="s">
        <v>6</v>
      </c>
      <c r="C14" s="24">
        <v>106</v>
      </c>
      <c r="D14" s="56">
        <f>IF($D$13="","",$D$13)</f>
      </c>
      <c r="E14" s="57">
        <f aca="true" t="shared" si="0" ref="E14:E24">IF(D14="","",D14*C14*0.85)</f>
      </c>
      <c r="F14" s="49"/>
      <c r="G14" s="50"/>
      <c r="H14" s="50"/>
      <c r="I14" s="25">
        <v>12000</v>
      </c>
      <c r="J14" s="56">
        <f>IF($J$13="","",$J$13)</f>
      </c>
      <c r="K14" s="56">
        <f aca="true" t="shared" si="1" ref="K14:K24">IF(J14="","",I14*J14)</f>
      </c>
      <c r="L14" s="62">
        <f aca="true" t="shared" si="2" ref="L14:L24">K14</f>
      </c>
      <c r="M14" s="26"/>
      <c r="N14" s="27">
        <f aca="true" t="shared" si="3" ref="N14:N24">IF(L14="","",ROUNDDOWN(E14+L14-M14,0))</f>
      </c>
      <c r="O14" s="35"/>
    </row>
    <row r="15" spans="1:15" ht="30" customHeight="1">
      <c r="A15" s="74"/>
      <c r="B15" s="23" t="s">
        <v>7</v>
      </c>
      <c r="C15" s="24">
        <v>106</v>
      </c>
      <c r="D15" s="56">
        <f aca="true" t="shared" si="4" ref="D15:D24">IF($D$13="","",$D$13)</f>
      </c>
      <c r="E15" s="57">
        <f t="shared" si="0"/>
      </c>
      <c r="F15" s="49"/>
      <c r="G15" s="50"/>
      <c r="H15" s="50"/>
      <c r="I15" s="25">
        <v>11000</v>
      </c>
      <c r="J15" s="56">
        <f aca="true" t="shared" si="5" ref="J15:J24">IF($J$13="","",$J$13)</f>
      </c>
      <c r="K15" s="56">
        <f t="shared" si="1"/>
      </c>
      <c r="L15" s="62">
        <f t="shared" si="2"/>
      </c>
      <c r="M15" s="26"/>
      <c r="N15" s="27">
        <f t="shared" si="3"/>
      </c>
      <c r="O15" s="35"/>
    </row>
    <row r="16" spans="1:15" ht="30" customHeight="1">
      <c r="A16" s="74"/>
      <c r="B16" s="23" t="s">
        <v>8</v>
      </c>
      <c r="C16" s="24">
        <v>106</v>
      </c>
      <c r="D16" s="56">
        <f t="shared" si="4"/>
      </c>
      <c r="E16" s="57">
        <f t="shared" si="0"/>
      </c>
      <c r="F16" s="24">
        <v>12000</v>
      </c>
      <c r="G16" s="60"/>
      <c r="H16" s="56">
        <f>IF(G16="","",F16*G16)</f>
      </c>
      <c r="I16" s="53"/>
      <c r="J16" s="63"/>
      <c r="K16" s="63"/>
      <c r="L16" s="62">
        <f>H16</f>
      </c>
      <c r="M16" s="26"/>
      <c r="N16" s="27">
        <f t="shared" si="3"/>
      </c>
      <c r="O16" s="35"/>
    </row>
    <row r="17" spans="1:15" ht="30" customHeight="1">
      <c r="A17" s="74"/>
      <c r="B17" s="23" t="s">
        <v>9</v>
      </c>
      <c r="C17" s="24">
        <v>106</v>
      </c>
      <c r="D17" s="56">
        <f t="shared" si="4"/>
      </c>
      <c r="E17" s="57">
        <f t="shared" si="0"/>
      </c>
      <c r="F17" s="24">
        <v>13000</v>
      </c>
      <c r="G17" s="56">
        <f>IF($G$16="","",$G$16)</f>
      </c>
      <c r="H17" s="56">
        <f>IF(G17="","",F17*G17)</f>
      </c>
      <c r="I17" s="53"/>
      <c r="J17" s="63"/>
      <c r="K17" s="63"/>
      <c r="L17" s="62">
        <f>H17</f>
      </c>
      <c r="M17" s="26"/>
      <c r="N17" s="27">
        <f t="shared" si="3"/>
      </c>
      <c r="O17" s="35"/>
    </row>
    <row r="18" spans="1:15" ht="30" customHeight="1">
      <c r="A18" s="74"/>
      <c r="B18" s="23" t="s">
        <v>10</v>
      </c>
      <c r="C18" s="24">
        <v>106</v>
      </c>
      <c r="D18" s="56">
        <f t="shared" si="4"/>
      </c>
      <c r="E18" s="57">
        <f t="shared" si="0"/>
      </c>
      <c r="F18" s="24">
        <v>15000</v>
      </c>
      <c r="G18" s="56">
        <f>IF($G$16="","",$G$16)</f>
      </c>
      <c r="H18" s="56">
        <f>IF(G18="","",F18*G18)</f>
      </c>
      <c r="I18" s="53"/>
      <c r="J18" s="63"/>
      <c r="K18" s="63"/>
      <c r="L18" s="62">
        <f>H18</f>
      </c>
      <c r="M18" s="26"/>
      <c r="N18" s="27">
        <f t="shared" si="3"/>
      </c>
      <c r="O18" s="35"/>
    </row>
    <row r="19" spans="1:15" ht="30" customHeight="1">
      <c r="A19" s="74"/>
      <c r="B19" s="23" t="s">
        <v>11</v>
      </c>
      <c r="C19" s="24">
        <v>106</v>
      </c>
      <c r="D19" s="56">
        <f t="shared" si="4"/>
      </c>
      <c r="E19" s="57">
        <f t="shared" si="0"/>
      </c>
      <c r="F19" s="49"/>
      <c r="G19" s="50"/>
      <c r="H19" s="50"/>
      <c r="I19" s="25">
        <v>15000</v>
      </c>
      <c r="J19" s="56">
        <f t="shared" si="5"/>
      </c>
      <c r="K19" s="56">
        <f t="shared" si="1"/>
      </c>
      <c r="L19" s="62">
        <f t="shared" si="2"/>
      </c>
      <c r="M19" s="26"/>
      <c r="N19" s="27">
        <f t="shared" si="3"/>
      </c>
      <c r="O19" s="35"/>
    </row>
    <row r="20" spans="1:15" ht="30" customHeight="1">
      <c r="A20" s="74"/>
      <c r="B20" s="23" t="s">
        <v>12</v>
      </c>
      <c r="C20" s="24">
        <v>106</v>
      </c>
      <c r="D20" s="56">
        <f t="shared" si="4"/>
      </c>
      <c r="E20" s="57">
        <f t="shared" si="0"/>
      </c>
      <c r="F20" s="49"/>
      <c r="G20" s="50"/>
      <c r="H20" s="50"/>
      <c r="I20" s="25">
        <v>13000</v>
      </c>
      <c r="J20" s="56">
        <f t="shared" si="5"/>
      </c>
      <c r="K20" s="56">
        <f t="shared" si="1"/>
      </c>
      <c r="L20" s="62">
        <f t="shared" si="2"/>
      </c>
      <c r="M20" s="26"/>
      <c r="N20" s="27">
        <f t="shared" si="3"/>
      </c>
      <c r="O20" s="35"/>
    </row>
    <row r="21" spans="1:15" ht="30" customHeight="1">
      <c r="A21" s="74"/>
      <c r="B21" s="23" t="s">
        <v>13</v>
      </c>
      <c r="C21" s="24">
        <v>106</v>
      </c>
      <c r="D21" s="56">
        <f t="shared" si="4"/>
      </c>
      <c r="E21" s="57">
        <f t="shared" si="0"/>
      </c>
      <c r="F21" s="49"/>
      <c r="G21" s="50"/>
      <c r="H21" s="50"/>
      <c r="I21" s="25">
        <v>13000</v>
      </c>
      <c r="J21" s="56">
        <f t="shared" si="5"/>
      </c>
      <c r="K21" s="56">
        <f t="shared" si="1"/>
      </c>
      <c r="L21" s="62">
        <f t="shared" si="2"/>
      </c>
      <c r="M21" s="26"/>
      <c r="N21" s="27">
        <f t="shared" si="3"/>
      </c>
      <c r="O21" s="35"/>
    </row>
    <row r="22" spans="1:15" ht="30" customHeight="1">
      <c r="A22" s="74"/>
      <c r="B22" s="23" t="s">
        <v>14</v>
      </c>
      <c r="C22" s="24">
        <v>106</v>
      </c>
      <c r="D22" s="56">
        <f t="shared" si="4"/>
      </c>
      <c r="E22" s="57">
        <f t="shared" si="0"/>
      </c>
      <c r="F22" s="49"/>
      <c r="G22" s="50"/>
      <c r="H22" s="50"/>
      <c r="I22" s="25">
        <v>17000</v>
      </c>
      <c r="J22" s="56">
        <f t="shared" si="5"/>
      </c>
      <c r="K22" s="56">
        <f t="shared" si="1"/>
      </c>
      <c r="L22" s="62">
        <f t="shared" si="2"/>
      </c>
      <c r="M22" s="26"/>
      <c r="N22" s="27">
        <f t="shared" si="3"/>
      </c>
      <c r="O22" s="35"/>
    </row>
    <row r="23" spans="1:15" ht="30" customHeight="1">
      <c r="A23" s="74"/>
      <c r="B23" s="23" t="s">
        <v>15</v>
      </c>
      <c r="C23" s="24">
        <v>106</v>
      </c>
      <c r="D23" s="56">
        <f t="shared" si="4"/>
      </c>
      <c r="E23" s="57">
        <f t="shared" si="0"/>
      </c>
      <c r="F23" s="49"/>
      <c r="G23" s="50"/>
      <c r="H23" s="50"/>
      <c r="I23" s="25">
        <v>17000</v>
      </c>
      <c r="J23" s="56">
        <f t="shared" si="5"/>
      </c>
      <c r="K23" s="56">
        <f t="shared" si="1"/>
      </c>
      <c r="L23" s="62">
        <f t="shared" si="2"/>
      </c>
      <c r="M23" s="26"/>
      <c r="N23" s="27">
        <f t="shared" si="3"/>
      </c>
      <c r="O23" s="35"/>
    </row>
    <row r="24" spans="1:15" ht="30" customHeight="1" thickBot="1">
      <c r="A24" s="74"/>
      <c r="B24" s="28" t="s">
        <v>16</v>
      </c>
      <c r="C24" s="29">
        <v>106</v>
      </c>
      <c r="D24" s="56">
        <f t="shared" si="4"/>
      </c>
      <c r="E24" s="58">
        <f t="shared" si="0"/>
      </c>
      <c r="F24" s="51"/>
      <c r="G24" s="52"/>
      <c r="H24" s="52"/>
      <c r="I24" s="30">
        <v>16000</v>
      </c>
      <c r="J24" s="64">
        <f t="shared" si="5"/>
      </c>
      <c r="K24" s="64">
        <f t="shared" si="1"/>
      </c>
      <c r="L24" s="65">
        <f t="shared" si="2"/>
      </c>
      <c r="M24" s="31"/>
      <c r="N24" s="32">
        <f t="shared" si="3"/>
      </c>
      <c r="O24" s="36"/>
    </row>
    <row r="25" spans="1:15" ht="30" customHeight="1" thickBot="1">
      <c r="A25" s="75"/>
      <c r="B25" s="40" t="s">
        <v>17</v>
      </c>
      <c r="C25" s="41"/>
      <c r="D25" s="42"/>
      <c r="E25" s="42"/>
      <c r="F25" s="43">
        <f>SUM(F16:F24)</f>
        <v>40000</v>
      </c>
      <c r="G25" s="42"/>
      <c r="H25" s="42"/>
      <c r="I25" s="44">
        <f>SUM(I13:I24)</f>
        <v>129000</v>
      </c>
      <c r="J25" s="42"/>
      <c r="K25" s="42"/>
      <c r="L25" s="45"/>
      <c r="M25" s="46">
        <f>IF(M24="","",SUM(M13:M24))</f>
      </c>
      <c r="N25" s="66">
        <f>IF(N24="","",SUM(N13:N24))</f>
      </c>
      <c r="O25" s="67">
        <f>IF(N25="","",N25*100/110)</f>
      </c>
    </row>
    <row r="26" spans="1:15" ht="14.25" thickBot="1">
      <c r="A26" s="2"/>
      <c r="B26" s="2"/>
      <c r="C26" s="2"/>
      <c r="D26" s="2"/>
      <c r="E26" s="2"/>
      <c r="F26" s="2"/>
      <c r="G26" s="2"/>
      <c r="H26" s="2"/>
      <c r="I26" s="2"/>
      <c r="J26" s="2"/>
      <c r="K26" s="2"/>
      <c r="L26" s="2"/>
      <c r="M26" s="2"/>
      <c r="N26" s="2"/>
      <c r="O26" s="2"/>
    </row>
    <row r="27" spans="1:15" ht="49.5" customHeight="1" thickBot="1">
      <c r="A27" s="69" t="s">
        <v>28</v>
      </c>
      <c r="B27" s="70"/>
      <c r="C27" s="71"/>
      <c r="D27" s="70"/>
      <c r="E27" s="70"/>
      <c r="F27" s="70"/>
      <c r="G27" s="70"/>
      <c r="H27" s="70"/>
      <c r="I27" s="70"/>
      <c r="J27" s="70"/>
      <c r="K27" s="70"/>
      <c r="L27" s="70"/>
      <c r="M27" s="70"/>
      <c r="N27" s="70"/>
      <c r="O27" s="72"/>
    </row>
    <row r="28" spans="1:15" ht="13.5">
      <c r="A28" s="2" t="s">
        <v>29</v>
      </c>
      <c r="B28" s="2"/>
      <c r="C28" s="2"/>
      <c r="D28" s="2"/>
      <c r="E28" s="2"/>
      <c r="F28" s="2"/>
      <c r="G28" s="2"/>
      <c r="H28" s="2"/>
      <c r="I28" s="2"/>
      <c r="J28" s="2"/>
      <c r="K28" s="2"/>
      <c r="L28" s="2"/>
      <c r="M28" s="2"/>
      <c r="N28" s="2"/>
      <c r="O28" s="2"/>
    </row>
    <row r="29" spans="1:15" ht="27" customHeight="1">
      <c r="A29" s="33" t="s">
        <v>30</v>
      </c>
      <c r="B29" s="68" t="s">
        <v>31</v>
      </c>
      <c r="C29" s="68"/>
      <c r="D29" s="68"/>
      <c r="E29" s="68"/>
      <c r="F29" s="68"/>
      <c r="G29" s="68"/>
      <c r="H29" s="68"/>
      <c r="I29" s="68"/>
      <c r="J29" s="68"/>
      <c r="K29" s="68"/>
      <c r="L29" s="68"/>
      <c r="M29" s="68"/>
      <c r="N29" s="68"/>
      <c r="O29" s="68"/>
    </row>
    <row r="30" spans="1:16" ht="13.5" customHeight="1">
      <c r="A30" s="33" t="s">
        <v>32</v>
      </c>
      <c r="B30" s="68" t="s">
        <v>48</v>
      </c>
      <c r="C30" s="68"/>
      <c r="D30" s="68"/>
      <c r="E30" s="68"/>
      <c r="F30" s="68"/>
      <c r="G30" s="68"/>
      <c r="H30" s="68"/>
      <c r="I30" s="68"/>
      <c r="J30" s="68"/>
      <c r="K30" s="68"/>
      <c r="L30" s="68"/>
      <c r="M30" s="68"/>
      <c r="N30" s="68"/>
      <c r="O30" s="68"/>
      <c r="P30" s="68"/>
    </row>
    <row r="31" spans="1:15" ht="13.5" customHeight="1">
      <c r="A31" s="33" t="s">
        <v>33</v>
      </c>
      <c r="B31" s="68" t="s">
        <v>34</v>
      </c>
      <c r="C31" s="68"/>
      <c r="D31" s="68"/>
      <c r="E31" s="68"/>
      <c r="F31" s="68"/>
      <c r="G31" s="68"/>
      <c r="H31" s="68"/>
      <c r="I31" s="68"/>
      <c r="J31" s="68"/>
      <c r="K31" s="68"/>
      <c r="L31" s="68"/>
      <c r="M31" s="68"/>
      <c r="N31" s="68"/>
      <c r="O31" s="68"/>
    </row>
    <row r="32" spans="1:15" ht="27" customHeight="1">
      <c r="A32" s="33" t="s">
        <v>35</v>
      </c>
      <c r="B32" s="68" t="s">
        <v>42</v>
      </c>
      <c r="C32" s="68"/>
      <c r="D32" s="68"/>
      <c r="E32" s="68"/>
      <c r="F32" s="68"/>
      <c r="G32" s="68"/>
      <c r="H32" s="68"/>
      <c r="I32" s="68"/>
      <c r="J32" s="68"/>
      <c r="K32" s="68"/>
      <c r="L32" s="68"/>
      <c r="M32" s="68"/>
      <c r="N32" s="68"/>
      <c r="O32" s="68"/>
    </row>
    <row r="33" spans="1:15" ht="13.5" customHeight="1">
      <c r="A33" s="33" t="s">
        <v>36</v>
      </c>
      <c r="B33" s="68" t="s">
        <v>54</v>
      </c>
      <c r="C33" s="68"/>
      <c r="D33" s="68"/>
      <c r="E33" s="68"/>
      <c r="F33" s="68"/>
      <c r="G33" s="68"/>
      <c r="H33" s="68"/>
      <c r="I33" s="68"/>
      <c r="J33" s="68"/>
      <c r="K33" s="68"/>
      <c r="L33" s="68"/>
      <c r="M33" s="68"/>
      <c r="N33" s="68"/>
      <c r="O33" s="68"/>
    </row>
    <row r="34" spans="1:2" ht="13.5">
      <c r="A34" s="102" t="s">
        <v>57</v>
      </c>
      <c r="B34" s="39" t="s">
        <v>58</v>
      </c>
    </row>
  </sheetData>
  <sheetProtection/>
  <mergeCells count="20">
    <mergeCell ref="A1:O1"/>
    <mergeCell ref="A9:A12"/>
    <mergeCell ref="B9:B12"/>
    <mergeCell ref="C9:E9"/>
    <mergeCell ref="F9:L9"/>
    <mergeCell ref="N9:N11"/>
    <mergeCell ref="M9:M11"/>
    <mergeCell ref="L10:L11"/>
    <mergeCell ref="A13:A25"/>
    <mergeCell ref="B32:O32"/>
    <mergeCell ref="O9:O11"/>
    <mergeCell ref="C10:E10"/>
    <mergeCell ref="I10:K10"/>
    <mergeCell ref="F10:H10"/>
    <mergeCell ref="B33:O33"/>
    <mergeCell ref="A27:C27"/>
    <mergeCell ref="D27:O27"/>
    <mergeCell ref="B29:O29"/>
    <mergeCell ref="B30:P30"/>
    <mergeCell ref="B31:O31"/>
  </mergeCells>
  <printOptions horizontalCentered="1"/>
  <pageMargins left="0.5905511811023623" right="0.5905511811023623" top="0.5905511811023623" bottom="0.1968503937007874" header="0.5118110236220472" footer="0.5118110236220472"/>
  <pageSetup horizontalDpi="600" verticalDpi="600" orientation="landscape" paperSize="9" scale="73" r:id="rId1"/>
  <headerFooter alignWithMargins="0">
    <oddHeader>&amp;R&amp;12 １年用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まつい　しよう</cp:lastModifiedBy>
  <cp:lastPrinted>2023-11-29T23:49:43Z</cp:lastPrinted>
  <dcterms:created xsi:type="dcterms:W3CDTF">2013-08-28T05:38:43Z</dcterms:created>
  <dcterms:modified xsi:type="dcterms:W3CDTF">2023-12-05T09:49:43Z</dcterms:modified>
  <cp:category/>
  <cp:version/>
  <cp:contentType/>
  <cp:contentStatus/>
</cp:coreProperties>
</file>