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35" windowHeight="7530" activeTab="0"/>
  </bookViews>
  <sheets>
    <sheet name="通所リハ５－２" sheetId="1" r:id="rId1"/>
    <sheet name="通所リハ５－２ (新規事業所等) " sheetId="2" r:id="rId2"/>
    <sheet name="通所リハ５－２ (新規事業所等) 記入例" sheetId="3" r:id="rId3"/>
  </sheets>
  <definedNames>
    <definedName name="_xlnm.Print_Area" localSheetId="0">'通所リハ５－２'!$A$1:$P$29</definedName>
    <definedName name="_xlnm.Print_Area" localSheetId="1">'通所リハ５－２ (新規事業所等) '!$A$1:$W$28</definedName>
    <definedName name="_xlnm.Print_Area" localSheetId="2">'通所リハ５－２ (新規事業所等) 記入例'!$A$1:$W$28</definedName>
  </definedNames>
  <calcPr fullCalcOnLoad="1"/>
</workbook>
</file>

<file path=xl/sharedStrings.xml><?xml version="1.0" encoding="utf-8"?>
<sst xmlns="http://schemas.openxmlformats.org/spreadsheetml/2006/main" count="229" uniqueCount="92">
  <si>
    <t>４月</t>
  </si>
  <si>
    <t>５月</t>
  </si>
  <si>
    <t>６月</t>
  </si>
  <si>
    <t>７月</t>
  </si>
  <si>
    <t>８月</t>
  </si>
  <si>
    <t>９月</t>
  </si>
  <si>
    <t>１０月</t>
  </si>
  <si>
    <t>１１月</t>
  </si>
  <si>
    <t>１２月</t>
  </si>
  <si>
    <t>１月</t>
  </si>
  <si>
    <t>２月</t>
  </si>
  <si>
    <t>３月</t>
  </si>
  <si>
    <t>所要時間毎の乗数</t>
  </si>
  <si>
    <t>＝</t>
  </si>
  <si>
    <t>所要時間</t>
  </si>
  <si>
    <t>区分</t>
  </si>
  <si>
    <t>２　前年度の実績が６月に満たない事業者（新たに事業を開始し、又は再開した事業者を含む）又は
　　前年度の実績（前年4月から当年2月まで）が６月以上有り、年度が変わる際に事業所の定員を概ね２５％以上変更して事業を実施しようとする事業者</t>
  </si>
  <si>
    <t>×１／２</t>
  </si>
  <si>
    <t>×３／４</t>
  </si>
  <si>
    <t>事 業 所 規 模 に 係 る 届 出 書 （ 通所リハビリテーション ）</t>
  </si>
  <si>
    <t xml:space="preserve">１　前年度の実績（前年4月から当年2月まで）が６月以上有り、かつ、年度が変わる際に事業所の定員を概ね２５％以上変更しない事業者  </t>
  </si>
  <si>
    <t>・事業所規模による区分については、前年度（３月を除く。）の１月当たりの平均利用延人員数により算定すべき通所リハビリテーション費を区分する。</t>
  </si>
  <si>
    <t>２時間未満</t>
  </si>
  <si>
    <t>×１／４</t>
  </si>
  <si>
    <t>通所リハ
利用者数</t>
  </si>
  <si>
    <t>介護予防
通所リハ
利用者数</t>
  </si>
  <si>
    <t>毎日事業を実施した月は「○」（Ｂ）</t>
  </si>
  <si>
    <t>（市様式５－２）</t>
  </si>
  <si>
    <t>・平均利用延人員数の計算に当たっては、指定通所リハビリテーション事業者が指定介護予防通所リハビリテーション事業者の指定を併せて受け一体的に事業を実施している場合は、当該指定介護予防事業所における前年度の１月当たりの平均利用延人員数を含む。</t>
  </si>
  <si>
    <t>・平均利用延人員数に含むこととされた介護予防通所リハビリテーション事業所の利用者の計算に当たっては、介護予防通所リハビリテーションの利用時間が二時間未満の利用者については、利用者数に四分の一を乗じて得た数とし、二時間以上四時間未満の利用者については、利用者数に二分の一を乗じて得た数とし、利用時間が四時間以上六時間未満の利用者については、利用者数に四分の三を乗じて得た数とする。
　ただし、同時にサービスの提供を受けた者の最大数を営業日ごとに加えていく方法によって計算しても差し支えない。（この場合は、６時間以上８時間未満の欄に記入してください。）</t>
  </si>
  <si>
    <t>平均利用
延人員数
（Ｆ）
＝Ｅ／Ｄ</t>
  </si>
  <si>
    <t>※（Ｆ）又は（Ｆ）’の数に応じた区分により、介護報酬を算定することとなる。</t>
  </si>
  <si>
    <r>
      <t>　　　　　（Ｆ）又は（Ｆ）’　≦７５０　　　</t>
    </r>
    <r>
      <rPr>
        <b/>
        <sz val="9"/>
        <rFont val="ＭＳ ゴシック"/>
        <family val="3"/>
      </rPr>
      <t>通常規模の事業所</t>
    </r>
  </si>
  <si>
    <r>
      <t>７５０＜　（Ｆ）又は（Ｆ）’　≦９００　　　</t>
    </r>
    <r>
      <rPr>
        <b/>
        <sz val="9"/>
        <rFont val="ＭＳ ゴシック"/>
        <family val="3"/>
      </rPr>
      <t>大規模の事業所（Ⅰ）</t>
    </r>
  </si>
  <si>
    <r>
      <t>９００＜　（Ｆ）又は（Ｆ）’　　　　　　　　</t>
    </r>
    <r>
      <rPr>
        <b/>
        <sz val="9"/>
        <rFont val="ＭＳ ゴシック"/>
        <family val="3"/>
      </rPr>
      <t>大規模の事業所（Ⅱ）</t>
    </r>
  </si>
  <si>
    <t>※通年営業した
　場合は１１</t>
  </si>
  <si>
    <t>前年度の
実績月数
     (Ｄ)</t>
  </si>
  <si>
    <t>前年度の合
計利用延人
員数（Ｅ）</t>
  </si>
  <si>
    <t>１単位目</t>
  </si>
  <si>
    <t>２単位目</t>
  </si>
  <si>
    <t>３単位目</t>
  </si>
  <si>
    <t>４単位目</t>
  </si>
  <si>
    <t>合計(Ｆ)</t>
  </si>
  <si>
    <t>合計(Ｆ)’</t>
  </si>
  <si>
    <t>乗数</t>
  </si>
  <si>
    <t>人</t>
  </si>
  <si>
    <t>営業日</t>
  </si>
  <si>
    <t>サービス
提供時間</t>
  </si>
  <si>
    <t>月 ・ 火 ・ 水 ・ 木 ・ 金 ・ 土 ・ 日</t>
  </si>
  <si>
    <t>運営規程に掲
げる利用定員</t>
  </si>
  <si>
    <t>運営規程に掲げる
利用定員　（Ａ）</t>
  </si>
  <si>
    <t>予定される１月当たりの営業日数　（Ｃ）</t>
  </si>
  <si>
    <t>・平均利用延人員数については、便宜上、岡山市に届け出た当該事業所の（運営規程に掲げる）利用定員の９０％に、
　予定される１月当たりの営業日数を乗じて得た数とする。</t>
  </si>
  <si>
    <t>（Ｂ表）</t>
  </si>
  <si>
    <t>・利用定員は、サービス提供時間に応じた乗数（Ｂ表を参照）を乗じて計算する。</t>
  </si>
  <si>
    <t>サービス提供時間</t>
  </si>
  <si>
    <t>１時間以上２時間未満</t>
  </si>
  <si>
    <t>２時間以上３時間未満</t>
  </si>
  <si>
    <t>３時間以上４時間未満</t>
  </si>
  <si>
    <t>４時間以上６時間未満</t>
  </si>
  <si>
    <t>６時間以上８時間未満</t>
  </si>
  <si>
    <t>平均利用
延人員数</t>
  </si>
  <si>
    <t>平均利用
延人員数※</t>
  </si>
  <si>
    <t>→　 １／４</t>
  </si>
  <si>
    <t>→　 １／２</t>
  </si>
  <si>
    <t>→　 ３／４</t>
  </si>
  <si>
    <t xml:space="preserve">→　  １ </t>
  </si>
  <si>
    <t>×</t>
  </si>
  <si>
    <t>×90％×</t>
  </si>
  <si>
    <t>＝</t>
  </si>
  <si>
    <t>○</t>
  </si>
  <si>
    <t>※</t>
  </si>
  <si>
    <t>該当するサービス提供時間の区分に「○」をすること。</t>
  </si>
  <si>
    <t>毎日事業を実施している
場合は「○」をする。（Ｄ）</t>
  </si>
  <si>
    <t>＝</t>
  </si>
  <si>
    <t>※正月等の特別な期間を除いて毎日
　事業を実施している事業者にあっては、
　６／７を乗じた数による。</t>
  </si>
  <si>
    <t>　９：３０～１６：００</t>
  </si>
  <si>
    <t>１３：３０～１６：００</t>
  </si>
  <si>
    <t>１０：００～１１：３０</t>
  </si>
  <si>
    <t>○</t>
  </si>
  <si>
    <t>記入例</t>
  </si>
  <si>
    <t>※</t>
  </si>
  <si>
    <t>サービス提供時間の
乗数　（Ｂ）</t>
  </si>
  <si>
    <t>・利用者数は、営業日毎に利用者の所要時間を区分し、その月（歴月）の合計を算出し、所要時間毎の各欄に記入してください。
・（Ａ）欄は、所要時間毎の利用者数に所要時間毎の乗数を乗じて得た数の合計を記入してください。
・（Ｂ）欄は、正月等の特別な期間を除いて毎日事業を実施した月は○印を記入してください。
・（Ｃ）欄は、（Ｂ）欄に○印がある場合は、（Ａ）欄×６／７（小数点第３位以下四捨五入）、○印がない場合は、（Ａ）欄＝（Ｃ）欄となります。
・（Ｄ）欄は、通所サービス費を算定した月数を記入してください。通年営業した場合、３月は除かれますので、｢１１｣と記入してください。</t>
  </si>
  <si>
    <r>
      <t>４時間以上</t>
    </r>
    <r>
      <rPr>
        <sz val="8"/>
        <color indexed="10"/>
        <rFont val="ＭＳ 明朝"/>
        <family val="1"/>
      </rPr>
      <t>５時間未満
５時間以上</t>
    </r>
    <r>
      <rPr>
        <sz val="8"/>
        <rFont val="ＭＳ 明朝"/>
        <family val="1"/>
      </rPr>
      <t>６時間未満</t>
    </r>
  </si>
  <si>
    <r>
      <t>６時間以上</t>
    </r>
    <r>
      <rPr>
        <sz val="8"/>
        <color indexed="10"/>
        <rFont val="ＭＳ 明朝"/>
        <family val="1"/>
      </rPr>
      <t>７時間未満
７時間以上</t>
    </r>
    <r>
      <rPr>
        <sz val="8"/>
        <rFont val="ＭＳ 明朝"/>
        <family val="1"/>
      </rPr>
      <t>８時間未満</t>
    </r>
  </si>
  <si>
    <t>２時間以上４時間未満</t>
  </si>
  <si>
    <t>各月における利用延人数（Ａ）</t>
  </si>
  <si>
    <t>各月における利用延人員数（Ｃ）</t>
  </si>
  <si>
    <r>
      <t>４時間以上</t>
    </r>
    <r>
      <rPr>
        <sz val="9"/>
        <color indexed="10"/>
        <rFont val="ＭＳ ゴシック"/>
        <family val="3"/>
      </rPr>
      <t>５時間未満
５時間以上</t>
    </r>
    <r>
      <rPr>
        <sz val="9"/>
        <rFont val="ＭＳ ゴシック"/>
        <family val="3"/>
      </rPr>
      <t>６時間未満</t>
    </r>
  </si>
  <si>
    <r>
      <t>６時間以上</t>
    </r>
    <r>
      <rPr>
        <sz val="9"/>
        <color indexed="10"/>
        <rFont val="ＭＳ ゴシック"/>
        <family val="3"/>
      </rPr>
      <t>７時間未満
７時間以上</t>
    </r>
    <r>
      <rPr>
        <sz val="9"/>
        <rFont val="ＭＳ ゴシック"/>
        <family val="3"/>
      </rPr>
      <t>８時間未満</t>
    </r>
  </si>
  <si>
    <t>　　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</si>
</sst>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s>
  <fonts count="52">
    <font>
      <sz val="10"/>
      <name val="ＭＳ ゴシック"/>
      <family val="3"/>
    </font>
    <font>
      <sz val="6"/>
      <name val="ＭＳ ゴシック"/>
      <family val="3"/>
    </font>
    <font>
      <b/>
      <sz val="12"/>
      <name val="ＭＳ ゴシック"/>
      <family val="3"/>
    </font>
    <font>
      <sz val="9"/>
      <name val="ＭＳ ゴシック"/>
      <family val="3"/>
    </font>
    <font>
      <sz val="8"/>
      <name val="ＭＳ 明朝"/>
      <family val="1"/>
    </font>
    <font>
      <sz val="8"/>
      <name val="ＭＳ ゴシック"/>
      <family val="3"/>
    </font>
    <font>
      <b/>
      <sz val="9"/>
      <name val="ＭＳ ゴシック"/>
      <family val="3"/>
    </font>
    <font>
      <sz val="10"/>
      <name val="ＭＳ 明朝"/>
      <family val="1"/>
    </font>
    <font>
      <sz val="11"/>
      <name val="ＭＳ Ｐゴシック"/>
      <family val="3"/>
    </font>
    <font>
      <sz val="10"/>
      <name val="ＭＳ Ｐゴシック"/>
      <family val="3"/>
    </font>
    <font>
      <sz val="9"/>
      <name val="ＭＳ 明朝"/>
      <family val="1"/>
    </font>
    <font>
      <sz val="9"/>
      <name val="ＭＳ Ｐゴシック"/>
      <family val="3"/>
    </font>
    <font>
      <b/>
      <sz val="10"/>
      <name val="ＭＳ ゴシック"/>
      <family val="3"/>
    </font>
    <font>
      <sz val="10"/>
      <color indexed="9"/>
      <name val="ＭＳ ゴシック"/>
      <family val="3"/>
    </font>
    <font>
      <sz val="10"/>
      <color indexed="10"/>
      <name val="ＭＳ ゴシック"/>
      <family val="3"/>
    </font>
    <font>
      <sz val="9"/>
      <color indexed="10"/>
      <name val="ＭＳ ゴシック"/>
      <family val="3"/>
    </font>
    <font>
      <b/>
      <sz val="12"/>
      <color indexed="10"/>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hair"/>
      <bottom style="thin"/>
    </border>
    <border>
      <left style="thin"/>
      <right style="thin"/>
      <top style="thin"/>
      <bottom style="thin"/>
    </border>
    <border>
      <left style="thin"/>
      <right>
        <color indexed="63"/>
      </right>
      <top style="thin"/>
      <bottom style="thin"/>
    </border>
    <border>
      <left style="thin"/>
      <right style="thin"/>
      <top style="thin"/>
      <bottom style="hair"/>
    </border>
    <border diagonalUp="1">
      <left style="thin"/>
      <right style="thin"/>
      <top style="thin"/>
      <bottom style="hair"/>
      <diagonal style="thin"/>
    </border>
    <border>
      <left style="thin"/>
      <right style="medium"/>
      <top style="thin"/>
      <bottom>
        <color indexed="63"/>
      </bottom>
    </border>
    <border diagonalUp="1">
      <left style="thin"/>
      <right style="thin"/>
      <top style="hair"/>
      <bottom style="hair"/>
      <diagonal style="thin"/>
    </border>
    <border>
      <left style="thin"/>
      <right style="medium"/>
      <top style="hair"/>
      <bottom style="hair"/>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thin"/>
      <right style="thin"/>
      <top>
        <color indexed="63"/>
      </top>
      <bottom style="hair"/>
    </border>
    <border diagonalUp="1">
      <left style="thin"/>
      <right style="thin"/>
      <top>
        <color indexed="63"/>
      </top>
      <bottom style="hair"/>
      <diagonal style="thin"/>
    </border>
    <border>
      <left>
        <color indexed="63"/>
      </left>
      <right style="thin"/>
      <top style="hair"/>
      <bottom style="thin"/>
    </border>
    <border>
      <left style="thin"/>
      <right style="medium"/>
      <top style="thin"/>
      <bottom style="hair"/>
    </border>
    <border>
      <left style="thin"/>
      <right style="thin"/>
      <top style="hair"/>
      <bottom style="medium"/>
    </border>
    <border>
      <left style="thin"/>
      <right style="medium"/>
      <top style="hair"/>
      <bottom style="medium"/>
    </border>
    <border>
      <left>
        <color indexed="63"/>
      </left>
      <right style="thin"/>
      <top style="thin"/>
      <bottom>
        <color indexed="63"/>
      </bottom>
    </border>
    <border>
      <left>
        <color indexed="63"/>
      </left>
      <right>
        <color indexed="63"/>
      </right>
      <top>
        <color indexed="63"/>
      </top>
      <bottom style="dashDot"/>
    </border>
    <border>
      <left>
        <color indexed="63"/>
      </left>
      <right>
        <color indexed="63"/>
      </right>
      <top style="dashDot"/>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hair"/>
    </border>
    <border>
      <left style="medium"/>
      <right style="thin"/>
      <top>
        <color indexed="63"/>
      </top>
      <bottom style="hair"/>
    </border>
    <border>
      <left style="medium"/>
      <right style="thin"/>
      <top style="hair"/>
      <bottom style="hair"/>
    </border>
    <border>
      <left style="medium"/>
      <right style="thin"/>
      <top style="hair"/>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medium"/>
      <right style="thin"/>
      <top style="hair"/>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hair"/>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8" fillId="0" borderId="0">
      <alignment/>
      <protection/>
    </xf>
    <xf numFmtId="0" fontId="51" fillId="31" borderId="0" applyNumberFormat="0" applyBorder="0" applyAlignment="0" applyProtection="0"/>
  </cellStyleXfs>
  <cellXfs count="225">
    <xf numFmtId="0" fontId="0" fillId="0" borderId="0" xfId="0" applyAlignment="1">
      <alignment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3" xfId="0" applyFont="1" applyFill="1" applyBorder="1" applyAlignment="1">
      <alignment horizontal="center" vertical="center"/>
    </xf>
    <xf numFmtId="0" fontId="2" fillId="32" borderId="0" xfId="0" applyFont="1" applyFill="1" applyAlignment="1">
      <alignment vertical="center"/>
    </xf>
    <xf numFmtId="0" fontId="0" fillId="32" borderId="0" xfId="0" applyFill="1" applyAlignment="1">
      <alignment vertical="center"/>
    </xf>
    <xf numFmtId="0" fontId="0" fillId="32" borderId="0" xfId="0" applyFill="1" applyAlignment="1">
      <alignment horizontal="right" vertical="center"/>
    </xf>
    <xf numFmtId="0" fontId="0" fillId="32" borderId="0" xfId="0" applyFill="1" applyAlignment="1">
      <alignment vertical="center"/>
    </xf>
    <xf numFmtId="0" fontId="12" fillId="32" borderId="0" xfId="0" applyFont="1" applyFill="1" applyAlignment="1">
      <alignment horizontal="left" vertical="center" wrapText="1"/>
    </xf>
    <xf numFmtId="0" fontId="0" fillId="32" borderId="0" xfId="0" applyFill="1" applyAlignment="1">
      <alignment horizontal="left" vertical="center" wrapText="1"/>
    </xf>
    <xf numFmtId="0" fontId="0" fillId="32" borderId="0" xfId="0" applyFill="1" applyAlignment="1">
      <alignment vertical="center" wrapText="1"/>
    </xf>
    <xf numFmtId="0" fontId="4" fillId="32" borderId="0" xfId="0" applyFont="1" applyFill="1" applyAlignment="1">
      <alignment vertical="center"/>
    </xf>
    <xf numFmtId="0" fontId="4" fillId="32" borderId="0" xfId="0" applyFont="1" applyFill="1" applyAlignment="1">
      <alignment vertical="center" wrapText="1"/>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0" fontId="4" fillId="32" borderId="18" xfId="0" applyFont="1" applyFill="1" applyBorder="1" applyAlignment="1">
      <alignment horizontal="center" vertical="center" wrapText="1"/>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3" fillId="32" borderId="20" xfId="0" applyFont="1" applyFill="1" applyBorder="1" applyAlignment="1">
      <alignment horizontal="center" vertical="center"/>
    </xf>
    <xf numFmtId="0" fontId="4" fillId="32" borderId="11" xfId="0" applyFont="1" applyFill="1" applyBorder="1" applyAlignment="1">
      <alignment horizontal="center" vertical="center" wrapText="1"/>
    </xf>
    <xf numFmtId="0" fontId="0" fillId="32" borderId="11" xfId="0" applyFill="1" applyBorder="1" applyAlignment="1">
      <alignment horizontal="center" vertical="center"/>
    </xf>
    <xf numFmtId="0" fontId="0" fillId="32" borderId="21" xfId="0" applyFill="1" applyBorder="1" applyAlignment="1">
      <alignment horizontal="center" vertical="center"/>
    </xf>
    <xf numFmtId="0" fontId="3" fillId="32" borderId="22" xfId="0" applyFont="1" applyFill="1" applyBorder="1" applyAlignment="1">
      <alignment horizontal="center" vertical="center"/>
    </xf>
    <xf numFmtId="0" fontId="4" fillId="32" borderId="23" xfId="0" applyFont="1" applyFill="1" applyBorder="1" applyAlignment="1">
      <alignment horizontal="center" vertical="center" wrapText="1"/>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3" fillId="32" borderId="25" xfId="0" applyFont="1" applyFill="1" applyBorder="1" applyAlignment="1">
      <alignment horizontal="center" vertical="center"/>
    </xf>
    <xf numFmtId="0" fontId="0" fillId="32" borderId="26" xfId="0" applyFill="1" applyBorder="1" applyAlignment="1">
      <alignment horizontal="center" vertical="center"/>
    </xf>
    <xf numFmtId="0" fontId="0" fillId="32" borderId="27" xfId="0" applyFill="1" applyBorder="1" applyAlignment="1">
      <alignment horizontal="center" vertical="center"/>
    </xf>
    <xf numFmtId="0" fontId="0" fillId="32" borderId="28" xfId="0" applyFill="1" applyBorder="1" applyAlignment="1">
      <alignment horizontal="center" vertical="center"/>
    </xf>
    <xf numFmtId="0" fontId="0" fillId="32" borderId="25" xfId="0" applyFill="1" applyBorder="1" applyAlignment="1">
      <alignment horizontal="center" vertical="center"/>
    </xf>
    <xf numFmtId="177" fontId="0" fillId="32" borderId="18" xfId="0" applyNumberFormat="1" applyFill="1" applyBorder="1" applyAlignment="1" applyProtection="1">
      <alignment horizontal="center" vertical="center"/>
      <protection locked="0"/>
    </xf>
    <xf numFmtId="0" fontId="1" fillId="32" borderId="29" xfId="0" applyFont="1" applyFill="1" applyBorder="1" applyAlignment="1">
      <alignment horizontal="center" vertical="center" wrapText="1" shrinkToFit="1"/>
    </xf>
    <xf numFmtId="0" fontId="0" fillId="32" borderId="22" xfId="0" applyFill="1" applyBorder="1" applyAlignment="1">
      <alignment horizontal="center" vertical="center"/>
    </xf>
    <xf numFmtId="177" fontId="0" fillId="32" borderId="30" xfId="0" applyNumberFormat="1" applyFill="1" applyBorder="1" applyAlignment="1" applyProtection="1">
      <alignment horizontal="center" vertical="center"/>
      <protection locked="0"/>
    </xf>
    <xf numFmtId="0" fontId="5" fillId="32" borderId="30" xfId="0" applyFont="1" applyFill="1" applyBorder="1" applyAlignment="1">
      <alignment horizontal="center" vertical="center" wrapText="1"/>
    </xf>
    <xf numFmtId="177" fontId="0" fillId="32" borderId="31" xfId="0" applyNumberFormat="1" applyFill="1" applyBorder="1" applyAlignment="1" applyProtection="1">
      <alignment horizontal="center" vertical="center"/>
      <protection locked="0"/>
    </xf>
    <xf numFmtId="0" fontId="0" fillId="32" borderId="0" xfId="0" applyFill="1" applyBorder="1" applyAlignment="1">
      <alignment horizontal="left" vertical="center" wrapText="1"/>
    </xf>
    <xf numFmtId="0" fontId="9" fillId="32" borderId="0" xfId="0" applyFont="1" applyFill="1" applyBorder="1" applyAlignment="1">
      <alignment horizontal="center" vertical="center" wrapText="1"/>
    </xf>
    <xf numFmtId="0" fontId="0" fillId="32" borderId="0" xfId="0" applyFill="1" applyBorder="1" applyAlignment="1">
      <alignment horizontal="center" vertical="center" wrapText="1"/>
    </xf>
    <xf numFmtId="0" fontId="3" fillId="32" borderId="0" xfId="0" applyFont="1" applyFill="1" applyBorder="1" applyAlignment="1">
      <alignment horizontal="left" vertical="center" wrapText="1" indent="1"/>
    </xf>
    <xf numFmtId="0" fontId="3" fillId="32" borderId="0" xfId="0" applyFont="1" applyFill="1" applyAlignment="1">
      <alignment vertical="center"/>
    </xf>
    <xf numFmtId="0" fontId="3" fillId="32" borderId="0" xfId="0" applyFont="1" applyFill="1" applyBorder="1" applyAlignment="1">
      <alignment horizontal="left" vertical="center" wrapText="1" indent="2"/>
    </xf>
    <xf numFmtId="0" fontId="12" fillId="32" borderId="0" xfId="0" applyFont="1" applyFill="1" applyAlignment="1">
      <alignment vertical="center"/>
    </xf>
    <xf numFmtId="0" fontId="7" fillId="32" borderId="0" xfId="0" applyFont="1" applyFill="1" applyAlignment="1">
      <alignment vertical="center"/>
    </xf>
    <xf numFmtId="0" fontId="0" fillId="32" borderId="0" xfId="0" applyFill="1" applyAlignment="1">
      <alignment horizontal="right"/>
    </xf>
    <xf numFmtId="0" fontId="0" fillId="32" borderId="0" xfId="0" applyFill="1" applyAlignment="1">
      <alignment/>
    </xf>
    <xf numFmtId="0" fontId="0" fillId="32" borderId="0" xfId="0" applyFill="1" applyAlignment="1">
      <alignment horizontal="right" vertical="top"/>
    </xf>
    <xf numFmtId="0" fontId="0" fillId="32" borderId="10" xfId="0" applyFill="1" applyBorder="1" applyAlignment="1">
      <alignment horizontal="center" vertical="center"/>
    </xf>
    <xf numFmtId="0" fontId="0" fillId="32" borderId="32"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shrinkToFit="1"/>
    </xf>
    <xf numFmtId="0" fontId="13" fillId="32" borderId="0" xfId="0" applyFont="1" applyFill="1" applyAlignment="1">
      <alignment vertical="center"/>
    </xf>
    <xf numFmtId="0" fontId="0" fillId="32" borderId="28" xfId="0" applyFill="1" applyBorder="1" applyAlignment="1">
      <alignment vertical="center"/>
    </xf>
    <xf numFmtId="0" fontId="13" fillId="32" borderId="0" xfId="0" applyFont="1" applyFill="1" applyBorder="1" applyAlignment="1">
      <alignment horizontal="center" vertical="center"/>
    </xf>
    <xf numFmtId="0" fontId="0" fillId="32" borderId="13" xfId="0" applyFill="1" applyBorder="1" applyAlignment="1">
      <alignment horizontal="center" vertical="center"/>
    </xf>
    <xf numFmtId="0" fontId="0" fillId="32" borderId="0" xfId="0" applyFill="1" applyBorder="1" applyAlignment="1">
      <alignment horizontal="center" vertical="center"/>
    </xf>
    <xf numFmtId="0" fontId="4" fillId="32" borderId="0" xfId="0" applyFont="1" applyFill="1" applyBorder="1" applyAlignment="1">
      <alignment horizontal="center" vertical="center" wrapText="1"/>
    </xf>
    <xf numFmtId="0" fontId="0" fillId="32" borderId="0" xfId="0" applyFill="1" applyBorder="1" applyAlignment="1">
      <alignment horizontal="left" vertical="center"/>
    </xf>
    <xf numFmtId="0" fontId="0" fillId="32" borderId="33" xfId="0" applyFill="1" applyBorder="1" applyAlignment="1">
      <alignment vertical="center"/>
    </xf>
    <xf numFmtId="0" fontId="11" fillId="32" borderId="33" xfId="0" applyFont="1" applyFill="1" applyBorder="1" applyAlignment="1">
      <alignment vertical="center" wrapText="1"/>
    </xf>
    <xf numFmtId="0" fontId="0" fillId="32" borderId="34" xfId="0" applyFill="1" applyBorder="1" applyAlignment="1">
      <alignment vertical="center"/>
    </xf>
    <xf numFmtId="0" fontId="9" fillId="32" borderId="0" xfId="0" applyFont="1" applyFill="1" applyAlignment="1">
      <alignment vertical="center"/>
    </xf>
    <xf numFmtId="0" fontId="11" fillId="32" borderId="35" xfId="0" applyFont="1" applyFill="1" applyBorder="1" applyAlignment="1">
      <alignment vertical="center" wrapText="1" shrinkToFit="1"/>
    </xf>
    <xf numFmtId="0" fontId="5" fillId="32" borderId="0" xfId="0" applyFont="1" applyFill="1" applyBorder="1" applyAlignment="1">
      <alignment horizontal="center" vertical="center" shrinkToFit="1"/>
    </xf>
    <xf numFmtId="0" fontId="11" fillId="32" borderId="0" xfId="0" applyFont="1" applyFill="1" applyBorder="1" applyAlignment="1">
      <alignment horizontal="center" vertical="center" wrapText="1"/>
    </xf>
    <xf numFmtId="0" fontId="0" fillId="32" borderId="0" xfId="0" applyFill="1" applyAlignment="1">
      <alignment horizontal="center" vertical="center"/>
    </xf>
    <xf numFmtId="0" fontId="0" fillId="32" borderId="0" xfId="0" applyFill="1" applyAlignment="1" quotePrefix="1">
      <alignment horizontal="center" vertical="center"/>
    </xf>
    <xf numFmtId="0" fontId="11" fillId="32" borderId="0" xfId="0" applyFont="1" applyFill="1" applyAlignment="1">
      <alignment horizontal="center" vertical="center" wrapText="1" shrinkToFit="1"/>
    </xf>
    <xf numFmtId="0" fontId="0" fillId="32" borderId="36" xfId="0" applyFill="1" applyBorder="1" applyAlignment="1">
      <alignment vertical="center"/>
    </xf>
    <xf numFmtId="0" fontId="0" fillId="32" borderId="0" xfId="0" applyFill="1" applyBorder="1" applyAlignment="1">
      <alignment vertical="center"/>
    </xf>
    <xf numFmtId="0" fontId="5" fillId="32" borderId="0" xfId="0" applyFont="1" applyFill="1" applyBorder="1" applyAlignment="1">
      <alignment vertical="center" wrapText="1"/>
    </xf>
    <xf numFmtId="0" fontId="11" fillId="32" borderId="0" xfId="0" applyFont="1" applyFill="1" applyAlignment="1">
      <alignment vertical="center" wrapText="1" shrinkToFit="1"/>
    </xf>
    <xf numFmtId="0" fontId="7" fillId="32" borderId="37"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39" xfId="0" applyFont="1" applyFill="1" applyBorder="1" applyAlignment="1">
      <alignment horizontal="center" vertical="center"/>
    </xf>
    <xf numFmtId="0" fontId="7" fillId="32" borderId="40" xfId="0" applyFont="1" applyFill="1" applyBorder="1" applyAlignment="1">
      <alignment horizontal="center" vertical="center" wrapText="1"/>
    </xf>
    <xf numFmtId="0" fontId="7" fillId="32" borderId="41" xfId="0" applyFont="1" applyFill="1" applyBorder="1" applyAlignment="1">
      <alignment horizontal="center" vertical="center" wrapText="1"/>
    </xf>
    <xf numFmtId="0" fontId="7" fillId="32" borderId="42" xfId="0" applyFont="1" applyFill="1" applyBorder="1" applyAlignment="1">
      <alignment horizontal="center" vertical="center" wrapText="1"/>
    </xf>
    <xf numFmtId="0" fontId="7" fillId="32" borderId="43" xfId="0" applyFont="1" applyFill="1" applyBorder="1" applyAlignment="1">
      <alignment horizontal="center" vertical="center" wrapText="1"/>
    </xf>
    <xf numFmtId="0" fontId="10" fillId="32" borderId="40" xfId="0" applyFont="1" applyFill="1" applyBorder="1" applyAlignment="1">
      <alignment horizontal="center" vertical="center" shrinkToFit="1"/>
    </xf>
    <xf numFmtId="0" fontId="3" fillId="32" borderId="18" xfId="0" applyFont="1" applyFill="1" applyBorder="1" applyAlignment="1">
      <alignment horizontal="center" vertical="center" shrinkToFit="1"/>
    </xf>
    <xf numFmtId="0" fontId="12" fillId="32" borderId="0" xfId="0" applyFont="1" applyFill="1" applyAlignment="1">
      <alignment horizontal="left" vertical="center" wrapText="1"/>
    </xf>
    <xf numFmtId="0" fontId="4" fillId="32" borderId="0" xfId="0" applyFont="1" applyFill="1" applyAlignment="1">
      <alignment vertical="center" wrapText="1"/>
    </xf>
    <xf numFmtId="0" fontId="0" fillId="32" borderId="0" xfId="0" applyFill="1" applyAlignment="1">
      <alignment vertical="center" wrapText="1"/>
    </xf>
    <xf numFmtId="0" fontId="0" fillId="32" borderId="18" xfId="0" applyFill="1" applyBorder="1" applyAlignment="1">
      <alignment horizontal="center" vertical="center" wrapText="1"/>
    </xf>
    <xf numFmtId="0" fontId="0" fillId="32" borderId="11" xfId="0" applyFill="1" applyBorder="1" applyAlignment="1">
      <alignment horizontal="center" vertical="center" wrapText="1"/>
    </xf>
    <xf numFmtId="0" fontId="10" fillId="32" borderId="42" xfId="0" applyFont="1" applyFill="1" applyBorder="1" applyAlignment="1">
      <alignment horizontal="center" vertical="center" shrinkToFit="1"/>
    </xf>
    <xf numFmtId="0" fontId="3" fillId="32" borderId="11" xfId="0" applyFont="1" applyFill="1" applyBorder="1" applyAlignment="1">
      <alignment horizontal="center" vertical="center" shrinkToFit="1"/>
    </xf>
    <xf numFmtId="0" fontId="7" fillId="32" borderId="44" xfId="0" applyFont="1" applyFill="1" applyBorder="1" applyAlignment="1">
      <alignment horizontal="center" vertical="center" wrapText="1"/>
    </xf>
    <xf numFmtId="0" fontId="7" fillId="32" borderId="45" xfId="0" applyFont="1" applyFill="1" applyBorder="1" applyAlignment="1">
      <alignment horizontal="center" vertical="center" wrapText="1"/>
    </xf>
    <xf numFmtId="0" fontId="7" fillId="32" borderId="46" xfId="0" applyFont="1" applyFill="1" applyBorder="1" applyAlignment="1">
      <alignment horizontal="center" vertical="center"/>
    </xf>
    <xf numFmtId="0" fontId="7" fillId="32" borderId="47" xfId="0" applyFont="1" applyFill="1" applyBorder="1" applyAlignment="1">
      <alignment horizontal="center" vertical="center"/>
    </xf>
    <xf numFmtId="0" fontId="3" fillId="32" borderId="48" xfId="0" applyFont="1" applyFill="1" applyBorder="1" applyAlignment="1">
      <alignment horizontal="left" vertical="center" wrapText="1" indent="1"/>
    </xf>
    <xf numFmtId="0" fontId="0" fillId="32" borderId="38" xfId="0" applyFill="1" applyBorder="1" applyAlignment="1">
      <alignment horizontal="left" vertical="center" wrapText="1" indent="1"/>
    </xf>
    <xf numFmtId="0" fontId="0" fillId="32" borderId="49" xfId="0" applyFill="1" applyBorder="1" applyAlignment="1">
      <alignment horizontal="left" vertical="center" wrapText="1" indent="1"/>
    </xf>
    <xf numFmtId="0" fontId="10" fillId="32" borderId="50" xfId="0" applyFont="1" applyFill="1" applyBorder="1" applyAlignment="1">
      <alignment horizontal="center" vertical="center" shrinkToFit="1"/>
    </xf>
    <xf numFmtId="0" fontId="3" fillId="32" borderId="30" xfId="0" applyFont="1" applyFill="1" applyBorder="1" applyAlignment="1">
      <alignment horizontal="center" vertical="center" shrinkToFit="1"/>
    </xf>
    <xf numFmtId="0" fontId="3" fillId="32" borderId="51" xfId="0" applyFont="1" applyFill="1" applyBorder="1" applyAlignment="1">
      <alignment horizontal="left" vertical="center" wrapText="1" indent="2"/>
    </xf>
    <xf numFmtId="0" fontId="0" fillId="32" borderId="0" xfId="0" applyFill="1" applyBorder="1" applyAlignment="1">
      <alignment horizontal="left" vertical="center" wrapText="1" indent="2"/>
    </xf>
    <xf numFmtId="0" fontId="0" fillId="32" borderId="52" xfId="0" applyFill="1" applyBorder="1" applyAlignment="1">
      <alignment horizontal="left" vertical="center" wrapText="1" indent="2"/>
    </xf>
    <xf numFmtId="0" fontId="3" fillId="32" borderId="53" xfId="0" applyFont="1" applyFill="1" applyBorder="1" applyAlignment="1">
      <alignment horizontal="left" vertical="center" wrapText="1" indent="2"/>
    </xf>
    <xf numFmtId="0" fontId="0" fillId="32" borderId="54" xfId="0" applyFill="1" applyBorder="1" applyAlignment="1">
      <alignment horizontal="left" vertical="center" wrapText="1" indent="2"/>
    </xf>
    <xf numFmtId="0" fontId="0" fillId="32" borderId="55" xfId="0" applyFill="1" applyBorder="1" applyAlignment="1">
      <alignment horizontal="left" vertical="center" wrapText="1" indent="2"/>
    </xf>
    <xf numFmtId="0" fontId="0" fillId="32" borderId="0" xfId="0" applyFill="1" applyAlignment="1">
      <alignment horizontal="right" vertical="center" shrinkToFit="1"/>
    </xf>
    <xf numFmtId="0" fontId="0" fillId="32" borderId="0" xfId="0" applyFill="1" applyAlignment="1">
      <alignment horizontal="right" vertical="center"/>
    </xf>
    <xf numFmtId="0" fontId="7" fillId="32" borderId="56" xfId="0" applyFont="1" applyFill="1" applyBorder="1" applyAlignment="1">
      <alignment horizontal="center" vertical="center"/>
    </xf>
    <xf numFmtId="0" fontId="7" fillId="32" borderId="13" xfId="0" applyFont="1" applyFill="1" applyBorder="1" applyAlignment="1">
      <alignment horizontal="center" vertical="center"/>
    </xf>
    <xf numFmtId="0" fontId="4" fillId="32" borderId="57" xfId="0" applyFont="1" applyFill="1" applyBorder="1" applyAlignment="1">
      <alignment horizontal="left" vertical="center" wrapText="1"/>
    </xf>
    <xf numFmtId="0" fontId="0" fillId="32" borderId="57" xfId="0" applyFill="1" applyBorder="1" applyAlignment="1">
      <alignment horizontal="left" vertical="center" wrapText="1"/>
    </xf>
    <xf numFmtId="0" fontId="0" fillId="32" borderId="58" xfId="0" applyFill="1" applyBorder="1" applyAlignment="1">
      <alignment horizontal="left" vertical="center" wrapText="1"/>
    </xf>
    <xf numFmtId="0" fontId="0" fillId="32" borderId="0" xfId="0" applyFill="1" applyBorder="1" applyAlignment="1">
      <alignment horizontal="left" vertical="center" wrapText="1"/>
    </xf>
    <xf numFmtId="0" fontId="0" fillId="32" borderId="52" xfId="0" applyFill="1" applyBorder="1" applyAlignment="1">
      <alignment horizontal="left" vertical="center" wrapText="1"/>
    </xf>
    <xf numFmtId="0" fontId="9" fillId="32" borderId="46" xfId="0" applyFont="1" applyFill="1" applyBorder="1" applyAlignment="1">
      <alignment horizontal="center" vertical="center" wrapText="1"/>
    </xf>
    <xf numFmtId="0" fontId="9" fillId="32" borderId="59" xfId="0" applyFont="1" applyFill="1" applyBorder="1" applyAlignment="1">
      <alignment horizontal="center" vertical="center" wrapText="1"/>
    </xf>
    <xf numFmtId="0" fontId="9" fillId="32" borderId="60" xfId="0" applyFont="1" applyFill="1" applyBorder="1" applyAlignment="1">
      <alignment horizontal="center" vertical="center" wrapText="1"/>
    </xf>
    <xf numFmtId="0" fontId="0" fillId="32" borderId="61"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31" xfId="0" applyFill="1" applyBorder="1" applyAlignment="1">
      <alignment horizontal="center" vertical="center" wrapText="1"/>
    </xf>
    <xf numFmtId="0" fontId="11" fillId="32" borderId="17" xfId="0" applyFont="1" applyFill="1" applyBorder="1" applyAlignment="1">
      <alignment horizontal="center" vertical="center" wrapText="1" shrinkToFit="1"/>
    </xf>
    <xf numFmtId="0" fontId="11" fillId="32" borderId="62" xfId="0" applyFont="1" applyFill="1" applyBorder="1" applyAlignment="1">
      <alignment horizontal="center" vertical="center" wrapText="1" shrinkToFit="1"/>
    </xf>
    <xf numFmtId="176" fontId="0" fillId="32" borderId="63" xfId="0" applyNumberFormat="1" applyFill="1" applyBorder="1" applyAlignment="1">
      <alignment horizontal="center" vertical="center"/>
    </xf>
    <xf numFmtId="176" fontId="0" fillId="32" borderId="64" xfId="0" applyNumberFormat="1" applyFill="1" applyBorder="1" applyAlignment="1">
      <alignment horizontal="center" vertical="center"/>
    </xf>
    <xf numFmtId="0" fontId="16" fillId="32" borderId="0" xfId="0" applyFont="1" applyFill="1" applyAlignment="1">
      <alignment horizontal="center" vertical="center"/>
    </xf>
    <xf numFmtId="0" fontId="11" fillId="4" borderId="63"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64" xfId="0" applyFont="1" applyFill="1" applyBorder="1" applyAlignment="1">
      <alignment horizontal="center" vertical="center" wrapText="1"/>
    </xf>
    <xf numFmtId="176" fontId="0" fillId="32" borderId="66" xfId="0" applyNumberFormat="1" applyFill="1" applyBorder="1" applyAlignment="1" applyProtection="1">
      <alignment horizontal="right" vertical="center"/>
      <protection locked="0"/>
    </xf>
    <xf numFmtId="176" fontId="0" fillId="32" borderId="58" xfId="0" applyNumberFormat="1" applyFill="1" applyBorder="1" applyAlignment="1" applyProtection="1">
      <alignment horizontal="right" vertical="center"/>
      <protection locked="0"/>
    </xf>
    <xf numFmtId="0" fontId="11" fillId="32" borderId="16" xfId="0" applyFont="1" applyFill="1" applyBorder="1" applyAlignment="1">
      <alignment horizontal="center" vertical="center" wrapText="1"/>
    </xf>
    <xf numFmtId="0" fontId="0" fillId="32" borderId="67" xfId="0" applyFill="1" applyBorder="1" applyAlignment="1">
      <alignment horizontal="center" vertical="center" wrapText="1"/>
    </xf>
    <xf numFmtId="0" fontId="0" fillId="32" borderId="68" xfId="0" applyFill="1" applyBorder="1" applyAlignment="1">
      <alignment horizontal="center" vertical="center"/>
    </xf>
    <xf numFmtId="176" fontId="0" fillId="32" borderId="69" xfId="0" applyNumberFormat="1" applyFill="1" applyBorder="1" applyAlignment="1" applyProtection="1">
      <alignment horizontal="right" vertical="center"/>
      <protection locked="0"/>
    </xf>
    <xf numFmtId="176" fontId="0" fillId="32" borderId="70" xfId="0" applyNumberFormat="1" applyFill="1" applyBorder="1" applyAlignment="1" applyProtection="1">
      <alignment horizontal="right" vertical="center"/>
      <protection locked="0"/>
    </xf>
    <xf numFmtId="0" fontId="14" fillId="4" borderId="63" xfId="0" applyFont="1" applyFill="1" applyBorder="1" applyAlignment="1">
      <alignment horizontal="center" vertical="center"/>
    </xf>
    <xf numFmtId="0" fontId="14" fillId="4" borderId="64" xfId="0" applyFont="1" applyFill="1" applyBorder="1" applyAlignment="1">
      <alignment horizontal="center" vertical="center"/>
    </xf>
    <xf numFmtId="0" fontId="3" fillId="32" borderId="11" xfId="0" applyFont="1" applyFill="1" applyBorder="1" applyAlignment="1">
      <alignment horizontal="left" vertical="center"/>
    </xf>
    <xf numFmtId="0" fontId="11" fillId="4" borderId="1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0" fillId="32" borderId="16" xfId="0" applyFill="1" applyBorder="1" applyAlignment="1">
      <alignment horizontal="center" vertical="center" wrapText="1"/>
    </xf>
    <xf numFmtId="0" fontId="0" fillId="32" borderId="16" xfId="0" applyFill="1" applyBorder="1" applyAlignment="1">
      <alignment horizontal="center" vertical="center"/>
    </xf>
    <xf numFmtId="0" fontId="3" fillId="32" borderId="17" xfId="0" applyFont="1" applyFill="1" applyBorder="1" applyAlignment="1">
      <alignment horizontal="center" vertical="center" wrapText="1"/>
    </xf>
    <xf numFmtId="0" fontId="3" fillId="32" borderId="72" xfId="0" applyFont="1" applyFill="1" applyBorder="1" applyAlignment="1">
      <alignment horizontal="center" vertical="center" wrapText="1"/>
    </xf>
    <xf numFmtId="0" fontId="3" fillId="32" borderId="62"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2" xfId="0" applyFont="1" applyFill="1" applyBorder="1" applyAlignment="1">
      <alignment horizontal="center" vertical="center" wrapText="1"/>
    </xf>
    <xf numFmtId="0" fontId="3" fillId="32" borderId="63" xfId="0" applyFont="1" applyFill="1" applyBorder="1" applyAlignment="1">
      <alignment horizontal="center" vertical="center" wrapText="1"/>
    </xf>
    <xf numFmtId="0" fontId="3" fillId="32" borderId="65" xfId="0" applyFont="1" applyFill="1" applyBorder="1" applyAlignment="1">
      <alignment horizontal="center" vertical="center" wrapText="1"/>
    </xf>
    <xf numFmtId="0" fontId="3" fillId="32" borderId="64" xfId="0" applyFont="1" applyFill="1" applyBorder="1" applyAlignment="1">
      <alignment horizontal="center" vertical="center" wrapText="1"/>
    </xf>
    <xf numFmtId="0" fontId="0" fillId="32" borderId="63" xfId="0" applyFill="1" applyBorder="1" applyAlignment="1">
      <alignment horizontal="center" vertical="center"/>
    </xf>
    <xf numFmtId="0" fontId="0" fillId="32" borderId="64" xfId="0" applyFill="1"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176" fontId="0" fillId="32" borderId="75" xfId="0" applyNumberFormat="1" applyFill="1" applyBorder="1" applyAlignment="1" applyProtection="1">
      <alignment horizontal="right" vertical="center"/>
      <protection locked="0"/>
    </xf>
    <xf numFmtId="176" fontId="0" fillId="32" borderId="76" xfId="0" applyNumberFormat="1" applyFill="1" applyBorder="1" applyAlignment="1" applyProtection="1">
      <alignment horizontal="right" vertical="center"/>
      <protection locked="0"/>
    </xf>
    <xf numFmtId="176" fontId="0" fillId="32" borderId="53" xfId="0" applyNumberFormat="1" applyFill="1" applyBorder="1" applyAlignment="1" applyProtection="1">
      <alignment horizontal="right" vertical="center"/>
      <protection locked="0"/>
    </xf>
    <xf numFmtId="176" fontId="0" fillId="32" borderId="55" xfId="0" applyNumberFormat="1" applyFill="1" applyBorder="1" applyAlignment="1" applyProtection="1">
      <alignment horizontal="right" vertical="center"/>
      <protection locked="0"/>
    </xf>
    <xf numFmtId="0" fontId="0" fillId="32" borderId="13" xfId="0" applyFill="1" applyBorder="1" applyAlignment="1">
      <alignment horizontal="left" vertical="center"/>
    </xf>
    <xf numFmtId="178" fontId="0" fillId="32" borderId="67" xfId="0" applyNumberFormat="1" applyFill="1" applyBorder="1" applyAlignment="1" applyProtection="1">
      <alignment horizontal="right" vertical="center"/>
      <protection locked="0"/>
    </xf>
    <xf numFmtId="178" fontId="0" fillId="32" borderId="68" xfId="0" applyNumberFormat="1" applyFill="1" applyBorder="1" applyAlignment="1" applyProtection="1">
      <alignment horizontal="right" vertical="center"/>
      <protection locked="0"/>
    </xf>
    <xf numFmtId="178" fontId="0" fillId="32" borderId="69" xfId="0" applyNumberFormat="1" applyFill="1" applyBorder="1" applyAlignment="1" applyProtection="1">
      <alignment horizontal="right" vertical="center"/>
      <protection locked="0"/>
    </xf>
    <xf numFmtId="178" fontId="0" fillId="32" borderId="70" xfId="0" applyNumberFormat="1" applyFill="1" applyBorder="1" applyAlignment="1" applyProtection="1">
      <alignment horizontal="right" vertical="center"/>
      <protection locked="0"/>
    </xf>
    <xf numFmtId="0" fontId="11" fillId="4" borderId="77"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11" fillId="4" borderId="79" xfId="0" applyFont="1" applyFill="1" applyBorder="1" applyAlignment="1">
      <alignment horizontal="center" vertical="center" wrapText="1"/>
    </xf>
    <xf numFmtId="0" fontId="3" fillId="32" borderId="10" xfId="0" applyFont="1" applyFill="1" applyBorder="1" applyAlignment="1">
      <alignment horizontal="left" vertical="center"/>
    </xf>
    <xf numFmtId="0" fontId="0" fillId="32" borderId="73" xfId="0" applyFill="1" applyBorder="1" applyAlignment="1">
      <alignment horizontal="center" vertical="center"/>
    </xf>
    <xf numFmtId="0" fontId="0" fillId="32" borderId="74" xfId="0" applyFill="1" applyBorder="1" applyAlignment="1">
      <alignment horizontal="center" vertical="center"/>
    </xf>
    <xf numFmtId="178" fontId="0" fillId="32" borderId="53" xfId="0" applyNumberFormat="1" applyFill="1" applyBorder="1" applyAlignment="1" applyProtection="1">
      <alignment horizontal="right" vertical="center"/>
      <protection locked="0"/>
    </xf>
    <xf numFmtId="178" fontId="0" fillId="32" borderId="55" xfId="0" applyNumberFormat="1" applyFill="1" applyBorder="1" applyAlignment="1" applyProtection="1">
      <alignment horizontal="right" vertical="center"/>
      <protection locked="0"/>
    </xf>
    <xf numFmtId="176" fontId="0" fillId="32" borderId="15" xfId="0" applyNumberFormat="1" applyFill="1" applyBorder="1" applyAlignment="1">
      <alignment horizontal="center" vertical="center"/>
    </xf>
    <xf numFmtId="176" fontId="0" fillId="32" borderId="28" xfId="0" applyNumberFormat="1" applyFill="1" applyBorder="1" applyAlignment="1">
      <alignment horizontal="center" vertical="center"/>
    </xf>
    <xf numFmtId="0" fontId="0" fillId="32" borderId="80" xfId="0" applyFill="1" applyBorder="1" applyAlignment="1">
      <alignment horizontal="center" vertical="center"/>
    </xf>
    <xf numFmtId="0" fontId="0" fillId="32" borderId="35" xfId="0" applyFill="1" applyBorder="1" applyAlignment="1">
      <alignment horizontal="center" vertical="center"/>
    </xf>
    <xf numFmtId="0" fontId="0" fillId="4" borderId="63" xfId="0" applyFill="1" applyBorder="1" applyAlignment="1">
      <alignment horizontal="center" vertical="center"/>
    </xf>
    <xf numFmtId="0" fontId="0" fillId="4" borderId="65" xfId="0" applyFill="1" applyBorder="1" applyAlignment="1">
      <alignment horizontal="center" vertical="center"/>
    </xf>
    <xf numFmtId="0" fontId="0" fillId="4" borderId="64" xfId="0" applyFill="1" applyBorder="1" applyAlignment="1">
      <alignment horizontal="center" vertical="center"/>
    </xf>
    <xf numFmtId="0" fontId="7" fillId="32" borderId="0" xfId="0" applyFont="1" applyFill="1" applyAlignment="1">
      <alignment horizontal="left" vertical="center" wrapText="1"/>
    </xf>
    <xf numFmtId="0" fontId="7" fillId="32" borderId="0" xfId="0" applyFont="1" applyFill="1" applyAlignment="1">
      <alignment horizontal="left" vertical="center"/>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0" fillId="32" borderId="13" xfId="0" applyFill="1" applyBorder="1" applyAlignment="1">
      <alignment horizontal="center" vertical="center"/>
    </xf>
    <xf numFmtId="178" fontId="0" fillId="32" borderId="66" xfId="0" applyNumberFormat="1" applyFill="1" applyBorder="1" applyAlignment="1" applyProtection="1">
      <alignment horizontal="right" vertical="center"/>
      <protection locked="0"/>
    </xf>
    <xf numFmtId="178" fontId="0" fillId="32" borderId="58" xfId="0" applyNumberFormat="1" applyFill="1" applyBorder="1" applyAlignment="1" applyProtection="1">
      <alignment horizontal="right" vertical="center"/>
      <protection locked="0"/>
    </xf>
    <xf numFmtId="176" fontId="0" fillId="32" borderId="14" xfId="0" applyNumberFormat="1" applyFill="1" applyBorder="1" applyAlignment="1">
      <alignment horizontal="center" vertical="center"/>
    </xf>
    <xf numFmtId="176" fontId="0" fillId="32" borderId="32" xfId="0" applyNumberFormat="1" applyFill="1" applyBorder="1" applyAlignment="1">
      <alignment horizontal="center" vertical="center"/>
    </xf>
    <xf numFmtId="0" fontId="15" fillId="4" borderId="77" xfId="0" applyNumberFormat="1" applyFont="1" applyFill="1" applyBorder="1" applyAlignment="1">
      <alignment horizontal="center" vertical="center"/>
    </xf>
    <xf numFmtId="0" fontId="15" fillId="4" borderId="79" xfId="0" applyNumberFormat="1" applyFont="1" applyFill="1" applyBorder="1" applyAlignment="1">
      <alignment horizontal="center" vertical="center"/>
    </xf>
    <xf numFmtId="0" fontId="14" fillId="4" borderId="14" xfId="0" applyFont="1" applyFill="1" applyBorder="1" applyAlignment="1">
      <alignment horizontal="center" vertical="center"/>
    </xf>
    <xf numFmtId="0" fontId="14" fillId="4" borderId="32" xfId="0" applyFont="1" applyFill="1" applyBorder="1" applyAlignment="1">
      <alignment horizontal="center" vertical="center"/>
    </xf>
    <xf numFmtId="0" fontId="0" fillId="4" borderId="71" xfId="0" applyFill="1" applyBorder="1" applyAlignment="1">
      <alignment horizontal="center" vertical="center"/>
    </xf>
    <xf numFmtId="0" fontId="0" fillId="4" borderId="28" xfId="0" applyFill="1" applyBorder="1" applyAlignment="1">
      <alignment horizontal="center" vertical="center"/>
    </xf>
    <xf numFmtId="0" fontId="3" fillId="32" borderId="73" xfId="0" applyFont="1" applyFill="1" applyBorder="1" applyAlignment="1">
      <alignment horizontal="center" vertical="center" wrapText="1"/>
    </xf>
    <xf numFmtId="0" fontId="3" fillId="32" borderId="81" xfId="0" applyFont="1" applyFill="1" applyBorder="1" applyAlignment="1">
      <alignment horizontal="center" vertical="center" wrapText="1"/>
    </xf>
    <xf numFmtId="0" fontId="3" fillId="32" borderId="74" xfId="0" applyFont="1" applyFill="1" applyBorder="1" applyAlignment="1">
      <alignment horizontal="center" vertical="center" wrapText="1"/>
    </xf>
    <xf numFmtId="0" fontId="0" fillId="4" borderId="36" xfId="0" applyFill="1" applyBorder="1" applyAlignment="1">
      <alignment horizontal="center" vertical="center"/>
    </xf>
    <xf numFmtId="0" fontId="0" fillId="4" borderId="32" xfId="0" applyFill="1" applyBorder="1" applyAlignment="1">
      <alignment horizontal="center" vertical="center"/>
    </xf>
    <xf numFmtId="0" fontId="11" fillId="32" borderId="17" xfId="0" applyFont="1" applyFill="1" applyBorder="1" applyAlignment="1">
      <alignment horizontal="center" vertical="center" wrapText="1"/>
    </xf>
    <xf numFmtId="0" fontId="11" fillId="32" borderId="62" xfId="0" applyFont="1" applyFill="1" applyBorder="1" applyAlignment="1">
      <alignment horizontal="center" vertical="center" wrapText="1"/>
    </xf>
    <xf numFmtId="0" fontId="11" fillId="32" borderId="62" xfId="0" applyFont="1" applyFill="1" applyBorder="1" applyAlignment="1">
      <alignment horizontal="center" vertical="center"/>
    </xf>
    <xf numFmtId="0" fontId="0" fillId="32" borderId="14" xfId="0" applyFill="1" applyBorder="1" applyAlignment="1">
      <alignment horizontal="center" vertical="center"/>
    </xf>
    <xf numFmtId="0" fontId="0" fillId="32" borderId="32" xfId="0" applyFill="1" applyBorder="1" applyAlignment="1">
      <alignment horizontal="center" vertical="center"/>
    </xf>
    <xf numFmtId="0" fontId="0" fillId="32" borderId="0" xfId="0" applyFill="1" applyAlignment="1">
      <alignment horizontal="left" wrapText="1"/>
    </xf>
    <xf numFmtId="0" fontId="0" fillId="32" borderId="81" xfId="0" applyFill="1" applyBorder="1" applyAlignment="1">
      <alignment horizontal="left" wrapText="1"/>
    </xf>
    <xf numFmtId="0" fontId="15" fillId="4" borderId="17" xfId="0" applyNumberFormat="1" applyFont="1" applyFill="1" applyBorder="1" applyAlignment="1">
      <alignment horizontal="center" vertical="center"/>
    </xf>
    <xf numFmtId="0" fontId="15" fillId="4" borderId="72" xfId="0" applyNumberFormat="1" applyFont="1" applyFill="1" applyBorder="1" applyAlignment="1">
      <alignment horizontal="center" vertical="center"/>
    </xf>
    <xf numFmtId="0" fontId="15" fillId="4" borderId="62"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0" fontId="3" fillId="4" borderId="72" xfId="0" applyNumberFormat="1" applyFont="1" applyFill="1" applyBorder="1" applyAlignment="1">
      <alignment horizontal="center" vertical="center"/>
    </xf>
    <xf numFmtId="0" fontId="3" fillId="4" borderId="62" xfId="0" applyNumberFormat="1" applyFont="1" applyFill="1" applyBorder="1" applyAlignment="1">
      <alignment horizontal="center" vertical="center"/>
    </xf>
    <xf numFmtId="0" fontId="11" fillId="32" borderId="0" xfId="0" applyFont="1" applyFill="1" applyBorder="1" applyAlignment="1">
      <alignment horizontal="left" vertical="center" wrapText="1"/>
    </xf>
    <xf numFmtId="0" fontId="14" fillId="4" borderId="36" xfId="0" applyFont="1" applyFill="1" applyBorder="1" applyAlignment="1">
      <alignment horizontal="center" vertical="center"/>
    </xf>
    <xf numFmtId="0" fontId="0" fillId="4" borderId="15" xfId="0" applyFill="1" applyBorder="1" applyAlignment="1">
      <alignment horizontal="center" vertical="center"/>
    </xf>
    <xf numFmtId="0" fontId="0" fillId="32" borderId="77" xfId="0" applyFill="1" applyBorder="1" applyAlignment="1">
      <alignment horizontal="center" vertical="center"/>
    </xf>
    <xf numFmtId="0" fontId="0" fillId="32" borderId="79" xfId="0" applyFill="1" applyBorder="1" applyAlignment="1">
      <alignment horizontal="center" vertical="center"/>
    </xf>
    <xf numFmtId="0" fontId="0" fillId="32" borderId="15" xfId="0" applyFill="1" applyBorder="1" applyAlignment="1">
      <alignment horizontal="center" vertical="center"/>
    </xf>
    <xf numFmtId="0" fontId="0" fillId="32" borderId="28"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9</xdr:row>
      <xdr:rowOff>38100</xdr:rowOff>
    </xdr:from>
    <xdr:to>
      <xdr:col>5</xdr:col>
      <xdr:colOff>114300</xdr:colOff>
      <xdr:row>9</xdr:row>
      <xdr:rowOff>247650</xdr:rowOff>
    </xdr:to>
    <xdr:sp>
      <xdr:nvSpPr>
        <xdr:cNvPr id="1" name="Oval 1"/>
        <xdr:cNvSpPr>
          <a:spLocks/>
        </xdr:cNvSpPr>
      </xdr:nvSpPr>
      <xdr:spPr>
        <a:xfrm>
          <a:off x="3533775" y="288607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9</xdr:row>
      <xdr:rowOff>38100</xdr:rowOff>
    </xdr:from>
    <xdr:to>
      <xdr:col>4</xdr:col>
      <xdr:colOff>228600</xdr:colOff>
      <xdr:row>9</xdr:row>
      <xdr:rowOff>247650</xdr:rowOff>
    </xdr:to>
    <xdr:sp>
      <xdr:nvSpPr>
        <xdr:cNvPr id="2" name="Oval 2"/>
        <xdr:cNvSpPr>
          <a:spLocks/>
        </xdr:cNvSpPr>
      </xdr:nvSpPr>
      <xdr:spPr>
        <a:xfrm>
          <a:off x="3067050" y="288607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9</xdr:row>
      <xdr:rowOff>38100</xdr:rowOff>
    </xdr:from>
    <xdr:to>
      <xdr:col>3</xdr:col>
      <xdr:colOff>762000</xdr:colOff>
      <xdr:row>9</xdr:row>
      <xdr:rowOff>247650</xdr:rowOff>
    </xdr:to>
    <xdr:sp>
      <xdr:nvSpPr>
        <xdr:cNvPr id="3" name="Oval 3"/>
        <xdr:cNvSpPr>
          <a:spLocks/>
        </xdr:cNvSpPr>
      </xdr:nvSpPr>
      <xdr:spPr>
        <a:xfrm>
          <a:off x="2628900" y="288607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9</xdr:row>
      <xdr:rowOff>47625</xdr:rowOff>
    </xdr:from>
    <xdr:to>
      <xdr:col>5</xdr:col>
      <xdr:colOff>581025</xdr:colOff>
      <xdr:row>9</xdr:row>
      <xdr:rowOff>257175</xdr:rowOff>
    </xdr:to>
    <xdr:sp>
      <xdr:nvSpPr>
        <xdr:cNvPr id="4" name="Oval 4"/>
        <xdr:cNvSpPr>
          <a:spLocks/>
        </xdr:cNvSpPr>
      </xdr:nvSpPr>
      <xdr:spPr>
        <a:xfrm>
          <a:off x="4000500" y="289560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9</xdr:row>
      <xdr:rowOff>57150</xdr:rowOff>
    </xdr:from>
    <xdr:to>
      <xdr:col>6</xdr:col>
      <xdr:colOff>219075</xdr:colOff>
      <xdr:row>9</xdr:row>
      <xdr:rowOff>257175</xdr:rowOff>
    </xdr:to>
    <xdr:sp>
      <xdr:nvSpPr>
        <xdr:cNvPr id="5" name="Oval 5"/>
        <xdr:cNvSpPr>
          <a:spLocks/>
        </xdr:cNvSpPr>
      </xdr:nvSpPr>
      <xdr:spPr>
        <a:xfrm>
          <a:off x="4457700" y="2905125"/>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9</xdr:row>
      <xdr:rowOff>47625</xdr:rowOff>
    </xdr:from>
    <xdr:to>
      <xdr:col>7</xdr:col>
      <xdr:colOff>152400</xdr:colOff>
      <xdr:row>9</xdr:row>
      <xdr:rowOff>257175</xdr:rowOff>
    </xdr:to>
    <xdr:sp>
      <xdr:nvSpPr>
        <xdr:cNvPr id="6" name="Oval 6"/>
        <xdr:cNvSpPr>
          <a:spLocks/>
        </xdr:cNvSpPr>
      </xdr:nvSpPr>
      <xdr:spPr>
        <a:xfrm>
          <a:off x="4914900" y="28956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352425</xdr:colOff>
      <xdr:row>9</xdr:row>
      <xdr:rowOff>47625</xdr:rowOff>
    </xdr:from>
    <xdr:to>
      <xdr:col>8</xdr:col>
      <xdr:colOff>95250</xdr:colOff>
      <xdr:row>9</xdr:row>
      <xdr:rowOff>257175</xdr:rowOff>
    </xdr:to>
    <xdr:sp>
      <xdr:nvSpPr>
        <xdr:cNvPr id="7" name="Oval 7"/>
        <xdr:cNvSpPr>
          <a:spLocks/>
        </xdr:cNvSpPr>
      </xdr:nvSpPr>
      <xdr:spPr>
        <a:xfrm>
          <a:off x="5372100" y="28956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438150</xdr:colOff>
      <xdr:row>10</xdr:row>
      <xdr:rowOff>38100</xdr:rowOff>
    </xdr:from>
    <xdr:to>
      <xdr:col>5</xdr:col>
      <xdr:colOff>114300</xdr:colOff>
      <xdr:row>10</xdr:row>
      <xdr:rowOff>247650</xdr:rowOff>
    </xdr:to>
    <xdr:sp>
      <xdr:nvSpPr>
        <xdr:cNvPr id="8" name="Oval 8"/>
        <xdr:cNvSpPr>
          <a:spLocks/>
        </xdr:cNvSpPr>
      </xdr:nvSpPr>
      <xdr:spPr>
        <a:xfrm>
          <a:off x="3533775" y="316230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10</xdr:row>
      <xdr:rowOff>38100</xdr:rowOff>
    </xdr:from>
    <xdr:to>
      <xdr:col>4</xdr:col>
      <xdr:colOff>228600</xdr:colOff>
      <xdr:row>10</xdr:row>
      <xdr:rowOff>247650</xdr:rowOff>
    </xdr:to>
    <xdr:sp>
      <xdr:nvSpPr>
        <xdr:cNvPr id="9" name="Oval 9"/>
        <xdr:cNvSpPr>
          <a:spLocks/>
        </xdr:cNvSpPr>
      </xdr:nvSpPr>
      <xdr:spPr>
        <a:xfrm>
          <a:off x="3067050" y="31623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10</xdr:row>
      <xdr:rowOff>38100</xdr:rowOff>
    </xdr:from>
    <xdr:to>
      <xdr:col>3</xdr:col>
      <xdr:colOff>762000</xdr:colOff>
      <xdr:row>10</xdr:row>
      <xdr:rowOff>247650</xdr:rowOff>
    </xdr:to>
    <xdr:sp>
      <xdr:nvSpPr>
        <xdr:cNvPr id="10" name="Oval 10"/>
        <xdr:cNvSpPr>
          <a:spLocks/>
        </xdr:cNvSpPr>
      </xdr:nvSpPr>
      <xdr:spPr>
        <a:xfrm>
          <a:off x="2628900" y="316230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10</xdr:row>
      <xdr:rowOff>47625</xdr:rowOff>
    </xdr:from>
    <xdr:to>
      <xdr:col>5</xdr:col>
      <xdr:colOff>581025</xdr:colOff>
      <xdr:row>10</xdr:row>
      <xdr:rowOff>257175</xdr:rowOff>
    </xdr:to>
    <xdr:sp>
      <xdr:nvSpPr>
        <xdr:cNvPr id="11" name="Oval 11"/>
        <xdr:cNvSpPr>
          <a:spLocks/>
        </xdr:cNvSpPr>
      </xdr:nvSpPr>
      <xdr:spPr>
        <a:xfrm>
          <a:off x="4000500" y="317182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10</xdr:row>
      <xdr:rowOff>57150</xdr:rowOff>
    </xdr:from>
    <xdr:to>
      <xdr:col>6</xdr:col>
      <xdr:colOff>219075</xdr:colOff>
      <xdr:row>10</xdr:row>
      <xdr:rowOff>257175</xdr:rowOff>
    </xdr:to>
    <xdr:sp>
      <xdr:nvSpPr>
        <xdr:cNvPr id="12" name="Oval 12"/>
        <xdr:cNvSpPr>
          <a:spLocks/>
        </xdr:cNvSpPr>
      </xdr:nvSpPr>
      <xdr:spPr>
        <a:xfrm>
          <a:off x="4457700" y="3181350"/>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10</xdr:row>
      <xdr:rowOff>47625</xdr:rowOff>
    </xdr:from>
    <xdr:to>
      <xdr:col>7</xdr:col>
      <xdr:colOff>152400</xdr:colOff>
      <xdr:row>10</xdr:row>
      <xdr:rowOff>257175</xdr:rowOff>
    </xdr:to>
    <xdr:sp>
      <xdr:nvSpPr>
        <xdr:cNvPr id="13" name="Oval 13"/>
        <xdr:cNvSpPr>
          <a:spLocks/>
        </xdr:cNvSpPr>
      </xdr:nvSpPr>
      <xdr:spPr>
        <a:xfrm>
          <a:off x="4914900" y="31718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438150</xdr:colOff>
      <xdr:row>11</xdr:row>
      <xdr:rowOff>38100</xdr:rowOff>
    </xdr:from>
    <xdr:to>
      <xdr:col>5</xdr:col>
      <xdr:colOff>114300</xdr:colOff>
      <xdr:row>11</xdr:row>
      <xdr:rowOff>247650</xdr:rowOff>
    </xdr:to>
    <xdr:sp>
      <xdr:nvSpPr>
        <xdr:cNvPr id="14" name="Oval 15"/>
        <xdr:cNvSpPr>
          <a:spLocks/>
        </xdr:cNvSpPr>
      </xdr:nvSpPr>
      <xdr:spPr>
        <a:xfrm>
          <a:off x="3533775" y="3438525"/>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942975</xdr:colOff>
      <xdr:row>11</xdr:row>
      <xdr:rowOff>38100</xdr:rowOff>
    </xdr:from>
    <xdr:to>
      <xdr:col>4</xdr:col>
      <xdr:colOff>228600</xdr:colOff>
      <xdr:row>11</xdr:row>
      <xdr:rowOff>247650</xdr:rowOff>
    </xdr:to>
    <xdr:sp>
      <xdr:nvSpPr>
        <xdr:cNvPr id="15" name="Oval 16"/>
        <xdr:cNvSpPr>
          <a:spLocks/>
        </xdr:cNvSpPr>
      </xdr:nvSpPr>
      <xdr:spPr>
        <a:xfrm>
          <a:off x="3067050" y="34385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504825</xdr:colOff>
      <xdr:row>11</xdr:row>
      <xdr:rowOff>38100</xdr:rowOff>
    </xdr:from>
    <xdr:to>
      <xdr:col>3</xdr:col>
      <xdr:colOff>762000</xdr:colOff>
      <xdr:row>11</xdr:row>
      <xdr:rowOff>247650</xdr:rowOff>
    </xdr:to>
    <xdr:sp>
      <xdr:nvSpPr>
        <xdr:cNvPr id="16" name="Oval 17"/>
        <xdr:cNvSpPr>
          <a:spLocks/>
        </xdr:cNvSpPr>
      </xdr:nvSpPr>
      <xdr:spPr>
        <a:xfrm>
          <a:off x="2628900" y="3438525"/>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314325</xdr:colOff>
      <xdr:row>11</xdr:row>
      <xdr:rowOff>47625</xdr:rowOff>
    </xdr:from>
    <xdr:to>
      <xdr:col>5</xdr:col>
      <xdr:colOff>581025</xdr:colOff>
      <xdr:row>11</xdr:row>
      <xdr:rowOff>257175</xdr:rowOff>
    </xdr:to>
    <xdr:sp>
      <xdr:nvSpPr>
        <xdr:cNvPr id="17" name="Oval 18"/>
        <xdr:cNvSpPr>
          <a:spLocks/>
        </xdr:cNvSpPr>
      </xdr:nvSpPr>
      <xdr:spPr>
        <a:xfrm>
          <a:off x="4000500" y="3448050"/>
          <a:ext cx="2667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771525</xdr:colOff>
      <xdr:row>11</xdr:row>
      <xdr:rowOff>57150</xdr:rowOff>
    </xdr:from>
    <xdr:to>
      <xdr:col>6</xdr:col>
      <xdr:colOff>219075</xdr:colOff>
      <xdr:row>11</xdr:row>
      <xdr:rowOff>257175</xdr:rowOff>
    </xdr:to>
    <xdr:sp>
      <xdr:nvSpPr>
        <xdr:cNvPr id="18" name="Oval 19"/>
        <xdr:cNvSpPr>
          <a:spLocks/>
        </xdr:cNvSpPr>
      </xdr:nvSpPr>
      <xdr:spPr>
        <a:xfrm>
          <a:off x="4457700" y="3457575"/>
          <a:ext cx="266700"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409575</xdr:colOff>
      <xdr:row>11</xdr:row>
      <xdr:rowOff>47625</xdr:rowOff>
    </xdr:from>
    <xdr:to>
      <xdr:col>7</xdr:col>
      <xdr:colOff>152400</xdr:colOff>
      <xdr:row>11</xdr:row>
      <xdr:rowOff>257175</xdr:rowOff>
    </xdr:to>
    <xdr:sp>
      <xdr:nvSpPr>
        <xdr:cNvPr id="19" name="Oval 20"/>
        <xdr:cNvSpPr>
          <a:spLocks/>
        </xdr:cNvSpPr>
      </xdr:nvSpPr>
      <xdr:spPr>
        <a:xfrm>
          <a:off x="4914900" y="3448050"/>
          <a:ext cx="2571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S29"/>
  <sheetViews>
    <sheetView tabSelected="1" view="pageBreakPreview" zoomScaleSheetLayoutView="100" zoomScalePageLayoutView="0" workbookViewId="0" topLeftCell="A1">
      <selection activeCell="A1" sqref="A1"/>
    </sheetView>
  </sheetViews>
  <sheetFormatPr defaultColWidth="9.00390625" defaultRowHeight="12.75"/>
  <cols>
    <col min="1" max="1" width="2.375" style="13" customWidth="1"/>
    <col min="2" max="2" width="8.75390625" style="13" customWidth="1"/>
    <col min="3" max="3" width="18.25390625" style="13" customWidth="1"/>
    <col min="4" max="16" width="10.375" style="13" customWidth="1"/>
    <col min="17" max="17" width="8.875" style="13" customWidth="1"/>
    <col min="18" max="18" width="13.00390625" style="13" customWidth="1"/>
    <col min="19" max="19" width="15.00390625" style="13" customWidth="1"/>
    <col min="20" max="16384" width="9.125" style="13" customWidth="1"/>
  </cols>
  <sheetData>
    <row r="1" spans="1:16" ht="25.5" customHeight="1">
      <c r="A1" s="10" t="s">
        <v>19</v>
      </c>
      <c r="B1" s="10"/>
      <c r="C1" s="10"/>
      <c r="D1" s="10"/>
      <c r="E1" s="10"/>
      <c r="F1" s="10"/>
      <c r="G1" s="10"/>
      <c r="H1" s="10"/>
      <c r="I1" s="10"/>
      <c r="J1" s="11"/>
      <c r="K1" s="11"/>
      <c r="L1" s="11"/>
      <c r="M1" s="11"/>
      <c r="N1" s="110" t="s">
        <v>27</v>
      </c>
      <c r="O1" s="111"/>
      <c r="P1" s="111"/>
    </row>
    <row r="2" spans="1:19" s="16" customFormat="1" ht="25.5" customHeight="1">
      <c r="A2" s="88" t="s">
        <v>20</v>
      </c>
      <c r="B2" s="88"/>
      <c r="C2" s="88"/>
      <c r="D2" s="88"/>
      <c r="E2" s="88"/>
      <c r="F2" s="88"/>
      <c r="G2" s="88"/>
      <c r="H2" s="88"/>
      <c r="I2" s="88"/>
      <c r="J2" s="88"/>
      <c r="K2" s="88"/>
      <c r="L2" s="88"/>
      <c r="M2" s="88"/>
      <c r="N2" s="88"/>
      <c r="O2" s="88"/>
      <c r="P2" s="88"/>
      <c r="Q2" s="15"/>
      <c r="R2" s="15"/>
      <c r="S2" s="15"/>
    </row>
    <row r="3" spans="2:19" s="16" customFormat="1" ht="15" customHeight="1">
      <c r="B3" s="17" t="s">
        <v>21</v>
      </c>
      <c r="C3" s="11"/>
      <c r="D3" s="11"/>
      <c r="E3" s="11"/>
      <c r="F3" s="11"/>
      <c r="G3" s="11"/>
      <c r="H3" s="11"/>
      <c r="I3" s="11"/>
      <c r="J3" s="11"/>
      <c r="K3" s="11"/>
      <c r="L3" s="11"/>
      <c r="M3" s="11"/>
      <c r="N3" s="11"/>
      <c r="O3" s="11"/>
      <c r="P3" s="11"/>
      <c r="Q3" s="18"/>
      <c r="R3" s="18"/>
      <c r="S3" s="18"/>
    </row>
    <row r="4" spans="2:19" s="16" customFormat="1" ht="24.75" customHeight="1">
      <c r="B4" s="89" t="s">
        <v>28</v>
      </c>
      <c r="C4" s="90"/>
      <c r="D4" s="90"/>
      <c r="E4" s="90"/>
      <c r="F4" s="90"/>
      <c r="G4" s="90"/>
      <c r="H4" s="90"/>
      <c r="I4" s="90"/>
      <c r="J4" s="90"/>
      <c r="K4" s="90"/>
      <c r="L4" s="90"/>
      <c r="M4" s="90"/>
      <c r="N4" s="90"/>
      <c r="O4" s="90"/>
      <c r="P4" s="90"/>
      <c r="Q4" s="18"/>
      <c r="R4" s="18"/>
      <c r="S4" s="18"/>
    </row>
    <row r="5" spans="2:19" s="16" customFormat="1" ht="45" customHeight="1">
      <c r="B5" s="89" t="s">
        <v>29</v>
      </c>
      <c r="C5" s="90"/>
      <c r="D5" s="90"/>
      <c r="E5" s="90"/>
      <c r="F5" s="90"/>
      <c r="G5" s="90"/>
      <c r="H5" s="90"/>
      <c r="I5" s="90"/>
      <c r="J5" s="90"/>
      <c r="K5" s="90"/>
      <c r="L5" s="90"/>
      <c r="M5" s="90"/>
      <c r="N5" s="90"/>
      <c r="O5" s="90"/>
      <c r="P5" s="90"/>
      <c r="Q5" s="18"/>
      <c r="R5" s="18"/>
      <c r="S5" s="18"/>
    </row>
    <row r="6" ht="4.5" customHeight="1" thickBot="1"/>
    <row r="7" spans="2:16" ht="15.75" customHeight="1">
      <c r="B7" s="97" t="s">
        <v>15</v>
      </c>
      <c r="C7" s="112" t="s">
        <v>14</v>
      </c>
      <c r="D7" s="79" t="s">
        <v>91</v>
      </c>
      <c r="E7" s="80"/>
      <c r="F7" s="80"/>
      <c r="G7" s="80"/>
      <c r="H7" s="80"/>
      <c r="I7" s="80"/>
      <c r="J7" s="80"/>
      <c r="K7" s="80"/>
      <c r="L7" s="81"/>
      <c r="M7" s="79" t="s">
        <v>91</v>
      </c>
      <c r="N7" s="80"/>
      <c r="O7" s="81"/>
      <c r="P7" s="95" t="s">
        <v>12</v>
      </c>
    </row>
    <row r="8" spans="2:16" ht="15.75" customHeight="1">
      <c r="B8" s="98"/>
      <c r="C8" s="113"/>
      <c r="D8" s="19" t="s">
        <v>0</v>
      </c>
      <c r="E8" s="19" t="s">
        <v>1</v>
      </c>
      <c r="F8" s="19" t="s">
        <v>2</v>
      </c>
      <c r="G8" s="19" t="s">
        <v>3</v>
      </c>
      <c r="H8" s="19" t="s">
        <v>4</v>
      </c>
      <c r="I8" s="19" t="s">
        <v>5</v>
      </c>
      <c r="J8" s="19" t="s">
        <v>6</v>
      </c>
      <c r="K8" s="19" t="s">
        <v>7</v>
      </c>
      <c r="L8" s="19" t="s">
        <v>8</v>
      </c>
      <c r="M8" s="19" t="s">
        <v>9</v>
      </c>
      <c r="N8" s="19" t="s">
        <v>10</v>
      </c>
      <c r="O8" s="20" t="s">
        <v>11</v>
      </c>
      <c r="P8" s="96"/>
    </row>
    <row r="9" spans="2:16" ht="21.75" customHeight="1">
      <c r="B9" s="82" t="s">
        <v>24</v>
      </c>
      <c r="C9" s="21" t="s">
        <v>56</v>
      </c>
      <c r="D9" s="22"/>
      <c r="E9" s="22"/>
      <c r="F9" s="22"/>
      <c r="G9" s="22"/>
      <c r="H9" s="22"/>
      <c r="I9" s="22"/>
      <c r="J9" s="22"/>
      <c r="K9" s="22"/>
      <c r="L9" s="22"/>
      <c r="M9" s="22"/>
      <c r="N9" s="22"/>
      <c r="O9" s="23"/>
      <c r="P9" s="24" t="s">
        <v>23</v>
      </c>
    </row>
    <row r="10" spans="2:16" ht="21.75" customHeight="1">
      <c r="B10" s="84"/>
      <c r="C10" s="25" t="s">
        <v>57</v>
      </c>
      <c r="D10" s="26"/>
      <c r="E10" s="26"/>
      <c r="F10" s="26"/>
      <c r="G10" s="26"/>
      <c r="H10" s="26"/>
      <c r="I10" s="26"/>
      <c r="J10" s="26"/>
      <c r="K10" s="26"/>
      <c r="L10" s="26"/>
      <c r="M10" s="26"/>
      <c r="N10" s="26"/>
      <c r="O10" s="27"/>
      <c r="P10" s="28" t="s">
        <v>17</v>
      </c>
    </row>
    <row r="11" spans="2:16" ht="21.75" customHeight="1">
      <c r="B11" s="84"/>
      <c r="C11" s="25" t="s">
        <v>58</v>
      </c>
      <c r="D11" s="26"/>
      <c r="E11" s="26"/>
      <c r="F11" s="26"/>
      <c r="G11" s="26"/>
      <c r="H11" s="26"/>
      <c r="I11" s="26"/>
      <c r="J11" s="26"/>
      <c r="K11" s="26"/>
      <c r="L11" s="26"/>
      <c r="M11" s="26"/>
      <c r="N11" s="26"/>
      <c r="O11" s="27"/>
      <c r="P11" s="28" t="s">
        <v>17</v>
      </c>
    </row>
    <row r="12" spans="2:16" ht="21.75" customHeight="1">
      <c r="B12" s="84"/>
      <c r="C12" s="25" t="s">
        <v>84</v>
      </c>
      <c r="D12" s="26"/>
      <c r="E12" s="26"/>
      <c r="F12" s="26"/>
      <c r="G12" s="26"/>
      <c r="H12" s="26"/>
      <c r="I12" s="26"/>
      <c r="J12" s="26"/>
      <c r="K12" s="26"/>
      <c r="L12" s="26"/>
      <c r="M12" s="26"/>
      <c r="N12" s="26"/>
      <c r="O12" s="27"/>
      <c r="P12" s="28" t="s">
        <v>18</v>
      </c>
    </row>
    <row r="13" spans="2:16" ht="21.75" customHeight="1">
      <c r="B13" s="85"/>
      <c r="C13" s="29" t="s">
        <v>85</v>
      </c>
      <c r="D13" s="30"/>
      <c r="E13" s="30"/>
      <c r="F13" s="30"/>
      <c r="G13" s="30"/>
      <c r="H13" s="30"/>
      <c r="I13" s="30"/>
      <c r="J13" s="30"/>
      <c r="K13" s="30"/>
      <c r="L13" s="30"/>
      <c r="M13" s="30"/>
      <c r="N13" s="30"/>
      <c r="O13" s="31"/>
      <c r="P13" s="32"/>
    </row>
    <row r="14" spans="2:16" ht="21.75" customHeight="1">
      <c r="B14" s="82" t="s">
        <v>25</v>
      </c>
      <c r="C14" s="21" t="s">
        <v>22</v>
      </c>
      <c r="D14" s="22"/>
      <c r="E14" s="22"/>
      <c r="F14" s="22"/>
      <c r="G14" s="22"/>
      <c r="H14" s="22"/>
      <c r="I14" s="22"/>
      <c r="J14" s="22"/>
      <c r="K14" s="22"/>
      <c r="L14" s="22"/>
      <c r="M14" s="22"/>
      <c r="N14" s="22"/>
      <c r="O14" s="23"/>
      <c r="P14" s="28" t="s">
        <v>23</v>
      </c>
    </row>
    <row r="15" spans="2:16" ht="21.75" customHeight="1">
      <c r="B15" s="83"/>
      <c r="C15" s="25" t="s">
        <v>86</v>
      </c>
      <c r="D15" s="33"/>
      <c r="E15" s="33"/>
      <c r="F15" s="33"/>
      <c r="G15" s="33"/>
      <c r="H15" s="33"/>
      <c r="I15" s="33"/>
      <c r="J15" s="33"/>
      <c r="K15" s="33"/>
      <c r="L15" s="33"/>
      <c r="M15" s="33"/>
      <c r="N15" s="33"/>
      <c r="O15" s="34"/>
      <c r="P15" s="28" t="s">
        <v>17</v>
      </c>
    </row>
    <row r="16" spans="2:16" ht="21.75" customHeight="1">
      <c r="B16" s="84"/>
      <c r="C16" s="25" t="s">
        <v>59</v>
      </c>
      <c r="D16" s="26"/>
      <c r="E16" s="26"/>
      <c r="F16" s="26"/>
      <c r="G16" s="26"/>
      <c r="H16" s="26"/>
      <c r="I16" s="26"/>
      <c r="J16" s="26"/>
      <c r="K16" s="26"/>
      <c r="L16" s="26"/>
      <c r="M16" s="26"/>
      <c r="N16" s="26"/>
      <c r="O16" s="27"/>
      <c r="P16" s="28" t="s">
        <v>18</v>
      </c>
    </row>
    <row r="17" spans="2:16" ht="21.75" customHeight="1">
      <c r="B17" s="85"/>
      <c r="C17" s="29" t="s">
        <v>60</v>
      </c>
      <c r="D17" s="30"/>
      <c r="E17" s="30"/>
      <c r="F17" s="30"/>
      <c r="G17" s="30"/>
      <c r="H17" s="30"/>
      <c r="I17" s="30"/>
      <c r="J17" s="30"/>
      <c r="K17" s="30"/>
      <c r="L17" s="30"/>
      <c r="M17" s="30"/>
      <c r="N17" s="35"/>
      <c r="O17" s="31"/>
      <c r="P17" s="36"/>
    </row>
    <row r="18" spans="2:16" ht="21.75" customHeight="1">
      <c r="B18" s="86" t="s">
        <v>87</v>
      </c>
      <c r="C18" s="87"/>
      <c r="D18" s="37">
        <f>D9/4+(D10+D11)/2+D12*3/4+D13+D14/4+D15/2+D16*3/4+D17</f>
        <v>0</v>
      </c>
      <c r="E18" s="37">
        <f aca="true" t="shared" si="0" ref="E18:N18">E9/4+(E10+E11)/2+E12*3/4+E13+E14/4+E15/2+E16*3/4+E17</f>
        <v>0</v>
      </c>
      <c r="F18" s="37">
        <f t="shared" si="0"/>
        <v>0</v>
      </c>
      <c r="G18" s="37">
        <f t="shared" si="0"/>
        <v>0</v>
      </c>
      <c r="H18" s="37">
        <f t="shared" si="0"/>
        <v>0</v>
      </c>
      <c r="I18" s="37">
        <f t="shared" si="0"/>
        <v>0</v>
      </c>
      <c r="J18" s="37">
        <f t="shared" si="0"/>
        <v>0</v>
      </c>
      <c r="K18" s="37">
        <f t="shared" si="0"/>
        <v>0</v>
      </c>
      <c r="L18" s="37">
        <f t="shared" si="0"/>
        <v>0</v>
      </c>
      <c r="M18" s="37">
        <f t="shared" si="0"/>
        <v>0</v>
      </c>
      <c r="N18" s="37">
        <f t="shared" si="0"/>
        <v>0</v>
      </c>
      <c r="O18" s="91" t="s">
        <v>36</v>
      </c>
      <c r="P18" s="38" t="s">
        <v>35</v>
      </c>
    </row>
    <row r="19" spans="2:16" ht="21.75" customHeight="1">
      <c r="B19" s="93" t="s">
        <v>26</v>
      </c>
      <c r="C19" s="94"/>
      <c r="D19" s="26"/>
      <c r="E19" s="26"/>
      <c r="F19" s="26"/>
      <c r="G19" s="26"/>
      <c r="H19" s="26"/>
      <c r="I19" s="26"/>
      <c r="J19" s="26"/>
      <c r="K19" s="26"/>
      <c r="L19" s="26"/>
      <c r="M19" s="26"/>
      <c r="N19" s="26"/>
      <c r="O19" s="92"/>
      <c r="P19" s="39"/>
    </row>
    <row r="20" spans="2:16" ht="31.5" customHeight="1" thickBot="1">
      <c r="B20" s="102" t="s">
        <v>88</v>
      </c>
      <c r="C20" s="103"/>
      <c r="D20" s="40">
        <f>IF(D19="○",ROUND(D18*6/7,2),D18)</f>
        <v>0</v>
      </c>
      <c r="E20" s="40">
        <f aca="true" t="shared" si="1" ref="E20:N20">IF(E19="○",ROUND(E18*6/7,2),E18)</f>
        <v>0</v>
      </c>
      <c r="F20" s="40">
        <f t="shared" si="1"/>
        <v>0</v>
      </c>
      <c r="G20" s="40">
        <f t="shared" si="1"/>
        <v>0</v>
      </c>
      <c r="H20" s="40">
        <f t="shared" si="1"/>
        <v>0</v>
      </c>
      <c r="I20" s="40">
        <f t="shared" si="1"/>
        <v>0</v>
      </c>
      <c r="J20" s="40">
        <f t="shared" si="1"/>
        <v>0</v>
      </c>
      <c r="K20" s="40">
        <f t="shared" si="1"/>
        <v>0</v>
      </c>
      <c r="L20" s="40">
        <f t="shared" si="1"/>
        <v>0</v>
      </c>
      <c r="M20" s="40">
        <f t="shared" si="1"/>
        <v>0</v>
      </c>
      <c r="N20" s="40">
        <f t="shared" si="1"/>
        <v>0</v>
      </c>
      <c r="O20" s="41" t="s">
        <v>37</v>
      </c>
      <c r="P20" s="42">
        <f>SUM(D20:N20)</f>
        <v>0</v>
      </c>
    </row>
    <row r="21" spans="2:16" ht="25.5" customHeight="1">
      <c r="B21" s="114" t="s">
        <v>83</v>
      </c>
      <c r="C21" s="115"/>
      <c r="D21" s="115"/>
      <c r="E21" s="115"/>
      <c r="F21" s="115"/>
      <c r="G21" s="115"/>
      <c r="H21" s="115"/>
      <c r="I21" s="115"/>
      <c r="J21" s="115"/>
      <c r="K21" s="115"/>
      <c r="L21" s="115"/>
      <c r="M21" s="115"/>
      <c r="N21" s="116"/>
      <c r="O21" s="119" t="s">
        <v>30</v>
      </c>
      <c r="P21" s="122" t="e">
        <f>P20/P19</f>
        <v>#DIV/0!</v>
      </c>
    </row>
    <row r="22" spans="2:16" ht="10.5" customHeight="1">
      <c r="B22" s="117"/>
      <c r="C22" s="117"/>
      <c r="D22" s="117"/>
      <c r="E22" s="117"/>
      <c r="F22" s="117"/>
      <c r="G22" s="117"/>
      <c r="H22" s="117"/>
      <c r="I22" s="117"/>
      <c r="J22" s="117"/>
      <c r="K22" s="117"/>
      <c r="L22" s="117"/>
      <c r="M22" s="117"/>
      <c r="N22" s="118"/>
      <c r="O22" s="120"/>
      <c r="P22" s="123"/>
    </row>
    <row r="23" spans="2:16" ht="27.75" customHeight="1" thickBot="1">
      <c r="B23" s="117"/>
      <c r="C23" s="117"/>
      <c r="D23" s="117"/>
      <c r="E23" s="117"/>
      <c r="F23" s="117"/>
      <c r="G23" s="117"/>
      <c r="H23" s="117"/>
      <c r="I23" s="117"/>
      <c r="J23" s="117"/>
      <c r="K23" s="117"/>
      <c r="L23" s="117"/>
      <c r="M23" s="117"/>
      <c r="N23" s="118"/>
      <c r="O23" s="121"/>
      <c r="P23" s="124"/>
    </row>
    <row r="24" spans="2:16" ht="9.75" customHeight="1" thickBot="1">
      <c r="B24" s="43"/>
      <c r="C24" s="43"/>
      <c r="D24" s="43"/>
      <c r="E24" s="43"/>
      <c r="F24" s="43"/>
      <c r="G24" s="43"/>
      <c r="H24" s="43"/>
      <c r="I24" s="43"/>
      <c r="J24" s="43"/>
      <c r="K24" s="43"/>
      <c r="L24" s="43"/>
      <c r="M24" s="43"/>
      <c r="N24" s="43"/>
      <c r="O24" s="44"/>
      <c r="P24" s="45"/>
    </row>
    <row r="25" spans="2:16" s="47" customFormat="1" ht="13.5" customHeight="1">
      <c r="B25" s="99" t="s">
        <v>31</v>
      </c>
      <c r="C25" s="100"/>
      <c r="D25" s="100"/>
      <c r="E25" s="100"/>
      <c r="F25" s="100"/>
      <c r="G25" s="100"/>
      <c r="H25" s="100"/>
      <c r="I25" s="100"/>
      <c r="J25" s="100"/>
      <c r="K25" s="100"/>
      <c r="L25" s="100"/>
      <c r="M25" s="101"/>
      <c r="N25" s="46"/>
      <c r="O25" s="46"/>
      <c r="P25" s="46"/>
    </row>
    <row r="26" spans="2:16" s="47" customFormat="1" ht="13.5" customHeight="1">
      <c r="B26" s="104" t="s">
        <v>32</v>
      </c>
      <c r="C26" s="105"/>
      <c r="D26" s="105"/>
      <c r="E26" s="105"/>
      <c r="F26" s="105"/>
      <c r="G26" s="105"/>
      <c r="H26" s="105"/>
      <c r="I26" s="105"/>
      <c r="J26" s="105"/>
      <c r="K26" s="105"/>
      <c r="L26" s="105"/>
      <c r="M26" s="106"/>
      <c r="N26" s="48"/>
      <c r="O26" s="48"/>
      <c r="P26" s="48"/>
    </row>
    <row r="27" spans="2:16" s="47" customFormat="1" ht="13.5" customHeight="1">
      <c r="B27" s="104" t="s">
        <v>33</v>
      </c>
      <c r="C27" s="105"/>
      <c r="D27" s="105"/>
      <c r="E27" s="105"/>
      <c r="F27" s="105"/>
      <c r="G27" s="105"/>
      <c r="H27" s="105"/>
      <c r="I27" s="105"/>
      <c r="J27" s="105"/>
      <c r="K27" s="105"/>
      <c r="L27" s="105"/>
      <c r="M27" s="106"/>
      <c r="N27" s="48"/>
      <c r="O27" s="48"/>
      <c r="P27" s="48"/>
    </row>
    <row r="28" spans="2:16" s="47" customFormat="1" ht="13.5" customHeight="1" thickBot="1">
      <c r="B28" s="107" t="s">
        <v>34</v>
      </c>
      <c r="C28" s="108"/>
      <c r="D28" s="108"/>
      <c r="E28" s="108"/>
      <c r="F28" s="108"/>
      <c r="G28" s="108"/>
      <c r="H28" s="108"/>
      <c r="I28" s="108"/>
      <c r="J28" s="108"/>
      <c r="K28" s="108"/>
      <c r="L28" s="108"/>
      <c r="M28" s="109"/>
      <c r="N28" s="48"/>
      <c r="O28" s="48"/>
      <c r="P28" s="48"/>
    </row>
    <row r="29" spans="2:16" ht="9.75" customHeight="1">
      <c r="B29" s="43"/>
      <c r="C29" s="43"/>
      <c r="D29" s="43"/>
      <c r="E29" s="43"/>
      <c r="F29" s="43"/>
      <c r="G29" s="43"/>
      <c r="H29" s="43"/>
      <c r="I29" s="43"/>
      <c r="J29" s="43"/>
      <c r="K29" s="43"/>
      <c r="L29" s="43"/>
      <c r="M29" s="43"/>
      <c r="N29" s="43"/>
      <c r="O29" s="44"/>
      <c r="P29" s="45"/>
    </row>
  </sheetData>
  <sheetProtection/>
  <mergeCells count="22">
    <mergeCell ref="N1:P1"/>
    <mergeCell ref="C7:C8"/>
    <mergeCell ref="B21:N23"/>
    <mergeCell ref="O21:O23"/>
    <mergeCell ref="P21:P23"/>
    <mergeCell ref="M7:O7"/>
    <mergeCell ref="B7:B8"/>
    <mergeCell ref="B25:M25"/>
    <mergeCell ref="B20:C20"/>
    <mergeCell ref="B27:M27"/>
    <mergeCell ref="B28:M28"/>
    <mergeCell ref="B26:M26"/>
    <mergeCell ref="D7:L7"/>
    <mergeCell ref="B14:B17"/>
    <mergeCell ref="B18:C18"/>
    <mergeCell ref="B9:B13"/>
    <mergeCell ref="A2:P2"/>
    <mergeCell ref="B4:P4"/>
    <mergeCell ref="O18:O19"/>
    <mergeCell ref="B19:C19"/>
    <mergeCell ref="B5:P5"/>
    <mergeCell ref="P7:P8"/>
  </mergeCells>
  <printOptions horizontalCentered="1"/>
  <pageMargins left="0.4724409448818898" right="0.15748031496062992" top="0.3937007874015748" bottom="0.3937007874015748" header="0.5118110236220472" footer="0.4330708661417323"/>
  <pageSetup fitToHeight="2"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A29"/>
  <sheetViews>
    <sheetView showZeros="0" tabSelected="1" view="pageBreakPreview" zoomScaleSheetLayoutView="100" zoomScalePageLayoutView="0" workbookViewId="0" topLeftCell="A1">
      <selection activeCell="A1" sqref="A1"/>
    </sheetView>
  </sheetViews>
  <sheetFormatPr defaultColWidth="9.00390625" defaultRowHeight="12.75"/>
  <cols>
    <col min="1" max="1" width="2.375" style="13" customWidth="1"/>
    <col min="2" max="2" width="14.75390625" style="13" customWidth="1"/>
    <col min="3" max="3" width="10.75390625" style="13" customWidth="1"/>
    <col min="4" max="4" width="12.75390625" style="13" customWidth="1"/>
    <col min="5" max="5" width="7.75390625" style="13" customWidth="1"/>
    <col min="6" max="6" width="10.75390625" style="13" customWidth="1"/>
    <col min="7" max="8" width="6.75390625" style="13" customWidth="1"/>
    <col min="9" max="9" width="7.75390625" style="13" customWidth="1"/>
    <col min="10" max="11" width="8.25390625" style="13" customWidth="1"/>
    <col min="12" max="15" width="6.75390625" style="13" customWidth="1"/>
    <col min="16" max="19" width="7.00390625" style="13" customWidth="1"/>
    <col min="20" max="20" width="1.75390625" style="13" customWidth="1"/>
    <col min="21" max="21" width="7.00390625" style="13" customWidth="1"/>
    <col min="22" max="23" width="6.75390625" style="13" customWidth="1"/>
    <col min="24" max="24" width="8.875" style="13" customWidth="1"/>
    <col min="25" max="25" width="13.00390625" style="13" customWidth="1"/>
    <col min="26" max="26" width="15.00390625" style="13" customWidth="1"/>
    <col min="27" max="16384" width="9.125" style="13" customWidth="1"/>
  </cols>
  <sheetData>
    <row r="1" spans="1:23" ht="25.5" customHeight="1">
      <c r="A1" s="10" t="s">
        <v>19</v>
      </c>
      <c r="B1" s="10"/>
      <c r="C1" s="10"/>
      <c r="D1" s="10"/>
      <c r="E1" s="10"/>
      <c r="F1" s="10"/>
      <c r="G1" s="10"/>
      <c r="H1" s="10"/>
      <c r="I1" s="10"/>
      <c r="J1" s="129"/>
      <c r="K1" s="129"/>
      <c r="L1" s="10"/>
      <c r="M1" s="10"/>
      <c r="N1" s="10"/>
      <c r="O1" s="11"/>
      <c r="P1" s="11"/>
      <c r="Q1" s="11"/>
      <c r="R1" s="11"/>
      <c r="S1" s="11"/>
      <c r="T1" s="110" t="s">
        <v>27</v>
      </c>
      <c r="U1" s="110"/>
      <c r="V1" s="110"/>
      <c r="W1" s="110"/>
    </row>
    <row r="2" spans="1:26" s="49" customFormat="1" ht="45" customHeight="1">
      <c r="A2" s="88" t="s">
        <v>16</v>
      </c>
      <c r="B2" s="88"/>
      <c r="C2" s="88"/>
      <c r="D2" s="88"/>
      <c r="E2" s="88"/>
      <c r="F2" s="88"/>
      <c r="G2" s="88"/>
      <c r="H2" s="88"/>
      <c r="I2" s="88"/>
      <c r="J2" s="88"/>
      <c r="K2" s="88"/>
      <c r="L2" s="88"/>
      <c r="M2" s="88"/>
      <c r="N2" s="88"/>
      <c r="O2" s="88"/>
      <c r="P2" s="88"/>
      <c r="Q2" s="88"/>
      <c r="R2" s="88"/>
      <c r="S2" s="88"/>
      <c r="T2" s="88"/>
      <c r="U2" s="88"/>
      <c r="V2" s="88"/>
      <c r="W2" s="88"/>
      <c r="X2" s="14"/>
      <c r="Y2" s="14"/>
      <c r="Z2" s="14"/>
    </row>
    <row r="3" spans="2:23" s="16" customFormat="1" ht="30" customHeight="1">
      <c r="B3" s="185" t="s">
        <v>52</v>
      </c>
      <c r="C3" s="186"/>
      <c r="D3" s="186"/>
      <c r="E3" s="186"/>
      <c r="F3" s="186"/>
      <c r="G3" s="186"/>
      <c r="H3" s="186"/>
      <c r="I3" s="186"/>
      <c r="J3" s="186"/>
      <c r="K3" s="186"/>
      <c r="L3" s="186"/>
      <c r="M3" s="186"/>
      <c r="N3" s="186"/>
      <c r="O3" s="186"/>
      <c r="P3" s="186"/>
      <c r="Q3" s="186"/>
      <c r="R3" s="186"/>
      <c r="S3" s="186"/>
      <c r="T3" s="186"/>
      <c r="U3" s="186"/>
      <c r="V3" s="186"/>
      <c r="W3" s="186"/>
    </row>
    <row r="4" spans="2:21" s="16" customFormat="1" ht="15" customHeight="1">
      <c r="B4" s="50" t="s">
        <v>54</v>
      </c>
      <c r="C4" s="11"/>
      <c r="D4" s="11"/>
      <c r="E4" s="11"/>
      <c r="F4" s="11"/>
      <c r="G4" s="11"/>
      <c r="H4" s="11"/>
      <c r="I4" s="11"/>
      <c r="J4" s="11"/>
      <c r="K4" s="11"/>
      <c r="L4" s="11"/>
      <c r="M4" s="11"/>
      <c r="N4" s="11"/>
      <c r="O4" s="51"/>
      <c r="P4" s="210" t="s">
        <v>72</v>
      </c>
      <c r="Q4" s="210"/>
      <c r="R4" s="210"/>
      <c r="S4" s="210"/>
      <c r="T4" s="18"/>
      <c r="U4" s="18"/>
    </row>
    <row r="5" spans="2:19" ht="21.75" customHeight="1">
      <c r="B5" s="52"/>
      <c r="C5" s="52"/>
      <c r="D5" s="52"/>
      <c r="E5" s="52"/>
      <c r="F5" s="52"/>
      <c r="G5" s="52"/>
      <c r="H5" s="52"/>
      <c r="I5" s="52"/>
      <c r="J5" s="52"/>
      <c r="K5" s="52" t="s">
        <v>53</v>
      </c>
      <c r="L5" s="52"/>
      <c r="O5" s="53" t="s">
        <v>81</v>
      </c>
      <c r="P5" s="211"/>
      <c r="Q5" s="211"/>
      <c r="R5" s="211"/>
      <c r="S5" s="211"/>
    </row>
    <row r="6" spans="2:25" ht="21.75" customHeight="1">
      <c r="B6" s="146" t="s">
        <v>49</v>
      </c>
      <c r="C6" s="54" t="s">
        <v>38</v>
      </c>
      <c r="D6" s="5"/>
      <c r="E6" s="55" t="s">
        <v>45</v>
      </c>
      <c r="F6" s="54" t="s">
        <v>39</v>
      </c>
      <c r="G6" s="196"/>
      <c r="H6" s="219"/>
      <c r="I6" s="55" t="s">
        <v>45</v>
      </c>
      <c r="J6" s="56"/>
      <c r="K6" s="148" t="s">
        <v>55</v>
      </c>
      <c r="L6" s="149"/>
      <c r="M6" s="150"/>
      <c r="N6" s="147" t="s">
        <v>44</v>
      </c>
      <c r="O6" s="147"/>
      <c r="P6" s="57" t="s">
        <v>38</v>
      </c>
      <c r="Q6" s="57" t="s">
        <v>39</v>
      </c>
      <c r="R6" s="57" t="s">
        <v>40</v>
      </c>
      <c r="S6" s="57" t="s">
        <v>41</v>
      </c>
      <c r="U6" s="58"/>
      <c r="V6" s="58"/>
      <c r="W6" s="58"/>
      <c r="X6" s="58"/>
      <c r="Y6" s="58"/>
    </row>
    <row r="7" spans="2:25" ht="21.75" customHeight="1">
      <c r="B7" s="147"/>
      <c r="C7" s="30" t="s">
        <v>40</v>
      </c>
      <c r="D7" s="6"/>
      <c r="E7" s="59" t="s">
        <v>45</v>
      </c>
      <c r="F7" s="30" t="s">
        <v>41</v>
      </c>
      <c r="G7" s="220"/>
      <c r="H7" s="198"/>
      <c r="I7" s="59" t="s">
        <v>45</v>
      </c>
      <c r="J7" s="56"/>
      <c r="K7" s="151" t="s">
        <v>56</v>
      </c>
      <c r="L7" s="152"/>
      <c r="M7" s="153"/>
      <c r="N7" s="173" t="s">
        <v>63</v>
      </c>
      <c r="O7" s="173"/>
      <c r="P7" s="1"/>
      <c r="Q7" s="7"/>
      <c r="R7" s="1"/>
      <c r="S7" s="1"/>
      <c r="U7" s="60">
        <f>IF($P7="","",IF($P$11="○",1,IF($P$10="○",3/4,IF($P$9="○",1/2,IF($P$8="○",1/2,IF($P$7="○",1/4,"－"))))))</f>
      </c>
      <c r="V7" s="60">
        <f>IF($Q7="","",IF($Q$11="○",1,IF($Q$10="○",3/4,IF($Q$9="○",1/2,IF($Q$8="○",1/2,IF($Q$7="○",1/4,"－"))))))</f>
      </c>
      <c r="W7" s="60">
        <f>IF($R7="","",IF($R$11="○",1,IF($R$10="○",3/4,IF($R$9="○",1/2,IF($R$8="○",1/2,IF($R$7="○",1/4,"－"))))))</f>
      </c>
      <c r="X7" s="60">
        <f>IF($S7="","",IF($S$11="○",1,IF($S$10="○",3/4,IF($S$9="○",1/2,IF($S$8="○",1/2,IF($S$7="○",1/4,"－"))))))</f>
      </c>
      <c r="Y7" s="58"/>
    </row>
    <row r="8" spans="2:25" ht="21.75" customHeight="1">
      <c r="B8" s="146" t="s">
        <v>47</v>
      </c>
      <c r="C8" s="22" t="s">
        <v>38</v>
      </c>
      <c r="D8" s="194"/>
      <c r="E8" s="195"/>
      <c r="F8" s="22" t="s">
        <v>39</v>
      </c>
      <c r="G8" s="212"/>
      <c r="H8" s="213"/>
      <c r="I8" s="214"/>
      <c r="J8" s="56"/>
      <c r="K8" s="154" t="s">
        <v>57</v>
      </c>
      <c r="L8" s="155"/>
      <c r="M8" s="156"/>
      <c r="N8" s="142" t="s">
        <v>64</v>
      </c>
      <c r="O8" s="142"/>
      <c r="P8" s="2"/>
      <c r="Q8" s="2"/>
      <c r="R8" s="8"/>
      <c r="S8" s="2"/>
      <c r="U8" s="60">
        <f>IF($P8="","",IF($P$11="○",1,IF($P$10="○",3/4,IF($P$9="○",1/2,IF($P$8="○",1/2,IF($P$7="○",1/4,"－"))))))</f>
      </c>
      <c r="V8" s="60">
        <f>IF($Q8="","",IF($Q$11="○",1,IF($Q$10="○",3/4,IF($Q$9="○",1/2,IF($Q$8="○",1/2,IF($Q$7="○",1/4,"－"))))))</f>
      </c>
      <c r="W8" s="60">
        <f>IF($R8="","",IF($R$11="○",1,IF($R$10="○",3/4,IF($R$9="○",1/2,IF($R$8="○",1/2,IF($R$7="○",1/4,"－"))))))</f>
      </c>
      <c r="X8" s="60">
        <f>IF($S8="","",IF($S$11="○",1,IF($S$10="○",3/4,IF($S$9="○",1/2,IF($S$8="○",1/2,IF($S$7="○",1/4,"－"))))))</f>
      </c>
      <c r="Y8" s="58"/>
    </row>
    <row r="9" spans="2:25" ht="21.75" customHeight="1">
      <c r="B9" s="147"/>
      <c r="C9" s="61" t="s">
        <v>40</v>
      </c>
      <c r="D9" s="194"/>
      <c r="E9" s="195"/>
      <c r="F9" s="61" t="s">
        <v>41</v>
      </c>
      <c r="G9" s="215"/>
      <c r="H9" s="216"/>
      <c r="I9" s="217"/>
      <c r="J9" s="56"/>
      <c r="K9" s="154" t="s">
        <v>58</v>
      </c>
      <c r="L9" s="155"/>
      <c r="M9" s="156"/>
      <c r="N9" s="142" t="s">
        <v>64</v>
      </c>
      <c r="O9" s="142"/>
      <c r="P9" s="3"/>
      <c r="Q9" s="3"/>
      <c r="R9" s="3"/>
      <c r="S9" s="3"/>
      <c r="U9" s="60">
        <f>IF($P9="","",IF($P$11="○",1,IF($P$10="○",3/4,IF($P$9="○",1/2,IF($P$8="○",1/2,IF($P$7="○",1/4,"－"))))))</f>
      </c>
      <c r="V9" s="60">
        <f>IF($Q9="","",IF($Q$11="○",1,IF($Q$10="○",3/4,IF($Q$9="○",1/2,IF($Q$8="○",1/2,IF($Q$7="○",1/4,"－"))))))</f>
      </c>
      <c r="W9" s="60">
        <f>IF($R9="","",IF($R$11="○",1,IF($R$10="○",3/4,IF($R$9="○",1/2,IF($R$8="○",1/2,IF($R$7="○",1/4,"－"))))))</f>
      </c>
      <c r="X9" s="60">
        <f>IF($S9="","",IF($S$11="○",1,IF($S$10="○",3/4,IF($S$9="○",1/2,IF($S$8="○",1/2,IF($S$7="○",1/4,"－"))))))</f>
      </c>
      <c r="Y9" s="58"/>
    </row>
    <row r="10" spans="2:25" ht="21.75" customHeight="1">
      <c r="B10" s="187" t="s">
        <v>46</v>
      </c>
      <c r="C10" s="54" t="s">
        <v>38</v>
      </c>
      <c r="D10" s="203" t="s">
        <v>48</v>
      </c>
      <c r="E10" s="203"/>
      <c r="F10" s="203"/>
      <c r="G10" s="203"/>
      <c r="H10" s="203"/>
      <c r="I10" s="204"/>
      <c r="J10" s="62"/>
      <c r="K10" s="154" t="s">
        <v>89</v>
      </c>
      <c r="L10" s="155"/>
      <c r="M10" s="156"/>
      <c r="N10" s="142" t="s">
        <v>65</v>
      </c>
      <c r="O10" s="142"/>
      <c r="P10" s="2"/>
      <c r="Q10" s="2"/>
      <c r="R10" s="2"/>
      <c r="S10" s="2"/>
      <c r="U10" s="60">
        <f>IF($P10="","",IF($P$11="○",1,IF($P$10="○",3/4,IF($P$9="○",1/2,IF($P$8="○",1/2,IF($P$7="○",1/4,"－"))))))</f>
      </c>
      <c r="V10" s="60">
        <f>IF($Q10="","",IF($Q$11="○",1,IF($Q$10="○",3/4,IF($Q$9="○",1/2,IF($Q$8="○",1/2,IF($Q$7="○",1/4,"－"))))))</f>
      </c>
      <c r="W10" s="60">
        <f>IF($R10="","",IF($R$11="○",1,IF($R$10="○",3/4,IF($R$9="○",1/2,IF($R$8="○",1/2,IF($R$7="○",1/4,"－"))))))</f>
      </c>
      <c r="X10" s="60">
        <f>IF($S10="","",IF($S$11="○",1,IF($S$10="○",3/4,IF($S$9="○",1/2,IF($S$8="○",1/2,IF($S$7="○",1/4,"－"))))))</f>
      </c>
      <c r="Y10" s="58"/>
    </row>
    <row r="11" spans="2:25" ht="21.75" customHeight="1">
      <c r="B11" s="188"/>
      <c r="C11" s="26" t="s">
        <v>39</v>
      </c>
      <c r="D11" s="182" t="s">
        <v>48</v>
      </c>
      <c r="E11" s="183"/>
      <c r="F11" s="183"/>
      <c r="G11" s="183"/>
      <c r="H11" s="183"/>
      <c r="I11" s="184"/>
      <c r="J11" s="62"/>
      <c r="K11" s="200" t="s">
        <v>90</v>
      </c>
      <c r="L11" s="201"/>
      <c r="M11" s="202"/>
      <c r="N11" s="165" t="s">
        <v>66</v>
      </c>
      <c r="O11" s="165"/>
      <c r="P11" s="9"/>
      <c r="Q11" s="4"/>
      <c r="R11" s="4"/>
      <c r="S11" s="4"/>
      <c r="U11" s="60">
        <f>IF($P11="","",IF($P$11="○",1,IF($P$10="○",3/4,IF($P$9="○",1/2,IF($P$8="○",1/2,IF($P$7="○",1/4,"－"))))))</f>
      </c>
      <c r="V11" s="60">
        <f>IF($Q11="","",IF($Q$11="○",1,IF($Q$10="○",3/4,IF($Q$9="○",1/2,IF($Q$8="○",1/2,IF($Q$7="○",1/4,"－"))))))</f>
      </c>
      <c r="W11" s="60">
        <f>IF($R11="","",IF($R$11="○",1,IF($R$10="○",3/4,IF($R$9="○",1/2,IF($R$8="○",1/2,IF($R$7="○",1/4,"－"))))))</f>
      </c>
      <c r="X11" s="60">
        <f>IF($S11="","",IF($S$11="○",1,IF($S$10="○",3/4,IF($S$9="○",1/2,IF($S$8="○",1/2,IF($S$7="○",1/4,"－"))))))</f>
      </c>
      <c r="Y11" s="58"/>
    </row>
    <row r="12" spans="2:25" ht="21.75" customHeight="1">
      <c r="B12" s="188"/>
      <c r="C12" s="26" t="s">
        <v>40</v>
      </c>
      <c r="D12" s="182" t="s">
        <v>48</v>
      </c>
      <c r="E12" s="183"/>
      <c r="F12" s="183"/>
      <c r="G12" s="183"/>
      <c r="H12" s="183"/>
      <c r="I12" s="184"/>
      <c r="J12" s="62"/>
      <c r="L12" s="63"/>
      <c r="M12" s="63"/>
      <c r="N12" s="64"/>
      <c r="O12" s="64"/>
      <c r="R12" s="58">
        <f>SUM(R7:R11)</f>
        <v>0</v>
      </c>
      <c r="S12" s="58"/>
      <c r="U12" s="60">
        <f>SUM(U7:U11)</f>
        <v>0</v>
      </c>
      <c r="V12" s="60">
        <f>SUM(V7:V11)</f>
        <v>0</v>
      </c>
      <c r="W12" s="60">
        <f>SUM(W7:W11)</f>
        <v>0</v>
      </c>
      <c r="X12" s="60">
        <f>SUM(X7:X11)</f>
        <v>0</v>
      </c>
      <c r="Y12" s="58"/>
    </row>
    <row r="13" spans="2:23" ht="21.75" customHeight="1">
      <c r="B13" s="189"/>
      <c r="C13" s="61" t="s">
        <v>41</v>
      </c>
      <c r="D13" s="198" t="s">
        <v>48</v>
      </c>
      <c r="E13" s="198"/>
      <c r="F13" s="198"/>
      <c r="G13" s="198"/>
      <c r="H13" s="198"/>
      <c r="I13" s="199"/>
      <c r="J13" s="62"/>
      <c r="K13" s="56"/>
      <c r="L13" s="63"/>
      <c r="M13" s="63"/>
      <c r="N13" s="64"/>
      <c r="O13" s="64"/>
      <c r="P13" s="56"/>
      <c r="Q13" s="56"/>
      <c r="R13" s="56"/>
      <c r="S13" s="56"/>
      <c r="T13" s="56"/>
      <c r="U13" s="56"/>
      <c r="V13" s="56"/>
      <c r="W13" s="56"/>
    </row>
    <row r="14" spans="1:23" ht="21.75" customHeight="1">
      <c r="A14" s="65"/>
      <c r="B14" s="65"/>
      <c r="C14" s="65"/>
      <c r="D14" s="65"/>
      <c r="E14" s="65"/>
      <c r="F14" s="65"/>
      <c r="G14" s="65"/>
      <c r="H14" s="65"/>
      <c r="I14" s="65"/>
      <c r="J14" s="65"/>
      <c r="K14" s="65"/>
      <c r="L14" s="65"/>
      <c r="M14" s="65"/>
      <c r="N14" s="65"/>
      <c r="O14" s="65"/>
      <c r="P14" s="65"/>
      <c r="Q14" s="65"/>
      <c r="R14" s="65"/>
      <c r="S14" s="66"/>
      <c r="T14" s="66"/>
      <c r="U14" s="66"/>
      <c r="V14" s="66"/>
      <c r="W14" s="65"/>
    </row>
    <row r="15" spans="1:23" ht="21.75" customHeight="1">
      <c r="A15" s="67"/>
      <c r="B15" s="67"/>
      <c r="C15" s="67"/>
      <c r="D15" s="67"/>
      <c r="E15" s="67"/>
      <c r="F15" s="67"/>
      <c r="G15" s="67"/>
      <c r="H15" s="67"/>
      <c r="I15" s="67"/>
      <c r="J15" s="67"/>
      <c r="K15" s="56"/>
      <c r="L15" s="56"/>
      <c r="M15" s="56"/>
      <c r="N15" s="56"/>
      <c r="O15" s="56"/>
      <c r="R15" s="218" t="s">
        <v>75</v>
      </c>
      <c r="S15" s="218"/>
      <c r="T15" s="218"/>
      <c r="U15" s="218"/>
      <c r="V15" s="218"/>
      <c r="W15" s="218"/>
    </row>
    <row r="16" spans="1:23" ht="21.75" customHeight="1" thickBot="1">
      <c r="A16" s="56"/>
      <c r="B16" s="56"/>
      <c r="C16" s="56"/>
      <c r="D16" s="56"/>
      <c r="E16" s="56"/>
      <c r="F16" s="56"/>
      <c r="G16" s="56"/>
      <c r="H16" s="56"/>
      <c r="I16" s="56"/>
      <c r="J16" s="56"/>
      <c r="K16" s="56"/>
      <c r="L16" s="56"/>
      <c r="M16" s="56"/>
      <c r="N16" s="56"/>
      <c r="O16" s="56"/>
      <c r="P16" s="56"/>
      <c r="Q16" s="56"/>
      <c r="R16" s="218"/>
      <c r="S16" s="218"/>
      <c r="T16" s="218"/>
      <c r="U16" s="218"/>
      <c r="V16" s="218"/>
      <c r="W16" s="218"/>
    </row>
    <row r="17" spans="3:23" ht="27.75" customHeight="1" thickBot="1">
      <c r="C17" s="205" t="s">
        <v>50</v>
      </c>
      <c r="D17" s="207"/>
      <c r="E17" s="68"/>
      <c r="F17" s="205" t="s">
        <v>82</v>
      </c>
      <c r="G17" s="206"/>
      <c r="H17" s="68"/>
      <c r="I17" s="69"/>
      <c r="J17" s="125" t="s">
        <v>51</v>
      </c>
      <c r="K17" s="126"/>
      <c r="L17" s="70"/>
      <c r="M17" s="136" t="s">
        <v>61</v>
      </c>
      <c r="N17" s="137"/>
      <c r="O17" s="11"/>
      <c r="P17" s="135" t="s">
        <v>73</v>
      </c>
      <c r="Q17" s="135"/>
      <c r="R17" s="135"/>
      <c r="S17" s="71"/>
      <c r="T17" s="11"/>
      <c r="U17" s="136" t="s">
        <v>62</v>
      </c>
      <c r="V17" s="137"/>
      <c r="W17" s="11"/>
    </row>
    <row r="18" spans="2:23" ht="21.75" customHeight="1">
      <c r="B18" s="72" t="s">
        <v>38</v>
      </c>
      <c r="C18" s="208">
        <f>D6</f>
        <v>0</v>
      </c>
      <c r="D18" s="209"/>
      <c r="E18" s="72" t="s">
        <v>67</v>
      </c>
      <c r="F18" s="192">
        <f>U12</f>
        <v>0</v>
      </c>
      <c r="G18" s="193" t="str">
        <f>IF(F18="","",IF($P$11="○",1,IF($P$10="○",3/4,IF($P$9="○",1/2,IF($P$8="○",1/2,IF($P$7="○",1/4,"－"))))))</f>
        <v>－</v>
      </c>
      <c r="H18" s="180" t="s">
        <v>68</v>
      </c>
      <c r="I18" s="181"/>
      <c r="J18" s="196"/>
      <c r="K18" s="197"/>
      <c r="L18" s="73" t="s">
        <v>69</v>
      </c>
      <c r="M18" s="190">
        <f>C18*F18*0.9*J18</f>
        <v>0</v>
      </c>
      <c r="N18" s="191"/>
      <c r="O18" s="72" t="s">
        <v>67</v>
      </c>
      <c r="P18" s="170"/>
      <c r="Q18" s="171"/>
      <c r="R18" s="172"/>
      <c r="S18" s="71" t="s">
        <v>69</v>
      </c>
      <c r="T18" s="72"/>
      <c r="U18" s="133">
        <f>IF(P18="○",ROUND(M18*6/7,2),M18)</f>
        <v>0</v>
      </c>
      <c r="V18" s="134"/>
      <c r="W18" s="11"/>
    </row>
    <row r="19" spans="2:27" ht="21.75" customHeight="1">
      <c r="B19" s="72" t="s">
        <v>39</v>
      </c>
      <c r="C19" s="157">
        <f>G6</f>
        <v>0</v>
      </c>
      <c r="D19" s="158"/>
      <c r="E19" s="72" t="s">
        <v>67</v>
      </c>
      <c r="F19" s="127">
        <f>V12</f>
        <v>0</v>
      </c>
      <c r="G19" s="128"/>
      <c r="H19" s="180" t="s">
        <v>68</v>
      </c>
      <c r="I19" s="181"/>
      <c r="J19" s="140"/>
      <c r="K19" s="141"/>
      <c r="L19" s="72" t="s">
        <v>69</v>
      </c>
      <c r="M19" s="168">
        <f>C19*F19*0.9*J19</f>
        <v>0</v>
      </c>
      <c r="N19" s="169"/>
      <c r="O19" s="72" t="s">
        <v>67</v>
      </c>
      <c r="P19" s="130"/>
      <c r="Q19" s="131"/>
      <c r="R19" s="132"/>
      <c r="S19" s="71" t="s">
        <v>69</v>
      </c>
      <c r="T19" s="74"/>
      <c r="U19" s="138">
        <f>IF(P19="○",ROUND(M19*6/7,2),M19)</f>
        <v>0</v>
      </c>
      <c r="V19" s="139"/>
      <c r="AA19" s="18"/>
    </row>
    <row r="20" spans="2:27" ht="21.75" customHeight="1">
      <c r="B20" s="72" t="s">
        <v>40</v>
      </c>
      <c r="C20" s="157">
        <f>D7</f>
        <v>0</v>
      </c>
      <c r="D20" s="158"/>
      <c r="E20" s="72" t="s">
        <v>67</v>
      </c>
      <c r="F20" s="127">
        <f>W12</f>
        <v>0</v>
      </c>
      <c r="G20" s="128"/>
      <c r="H20" s="180" t="s">
        <v>68</v>
      </c>
      <c r="I20" s="181"/>
      <c r="J20" s="140"/>
      <c r="K20" s="141"/>
      <c r="L20" s="72" t="s">
        <v>69</v>
      </c>
      <c r="M20" s="168">
        <f>C20*F20*0.9*J20</f>
        <v>0</v>
      </c>
      <c r="N20" s="169"/>
      <c r="O20" s="72" t="s">
        <v>67</v>
      </c>
      <c r="P20" s="130"/>
      <c r="Q20" s="131"/>
      <c r="R20" s="132"/>
      <c r="S20" s="71" t="s">
        <v>69</v>
      </c>
      <c r="T20" s="74"/>
      <c r="U20" s="138">
        <f>IF(P20="○",ROUND(M20*6/7,2),M20)</f>
        <v>0</v>
      </c>
      <c r="V20" s="139"/>
      <c r="AA20" s="18"/>
    </row>
    <row r="21" spans="2:27" ht="21.75" customHeight="1" thickBot="1">
      <c r="B21" s="72" t="s">
        <v>41</v>
      </c>
      <c r="C21" s="174">
        <f>G7</f>
        <v>0</v>
      </c>
      <c r="D21" s="175"/>
      <c r="E21" s="72" t="s">
        <v>67</v>
      </c>
      <c r="F21" s="178">
        <f>X12</f>
        <v>0</v>
      </c>
      <c r="G21" s="179"/>
      <c r="H21" s="180" t="s">
        <v>68</v>
      </c>
      <c r="I21" s="181"/>
      <c r="J21" s="159"/>
      <c r="K21" s="160"/>
      <c r="L21" s="72" t="s">
        <v>69</v>
      </c>
      <c r="M21" s="176">
        <f>C21*F21*0.9*J21</f>
        <v>0</v>
      </c>
      <c r="N21" s="177"/>
      <c r="O21" s="72" t="s">
        <v>67</v>
      </c>
      <c r="P21" s="143"/>
      <c r="Q21" s="144"/>
      <c r="R21" s="145"/>
      <c r="S21" s="71" t="s">
        <v>69</v>
      </c>
      <c r="T21" s="74"/>
      <c r="U21" s="161">
        <f>IF(P21="○",ROUND(M21*6/7,2),M21)</f>
        <v>0</v>
      </c>
      <c r="V21" s="162"/>
      <c r="AA21" s="18"/>
    </row>
    <row r="22" spans="2:27" ht="21.75" customHeight="1" thickBot="1">
      <c r="B22" s="62"/>
      <c r="C22" s="75"/>
      <c r="D22" s="75"/>
      <c r="F22" s="72"/>
      <c r="G22" s="72"/>
      <c r="H22" s="72"/>
      <c r="I22" s="76"/>
      <c r="J22" s="75"/>
      <c r="K22" s="75"/>
      <c r="L22" s="12" t="s">
        <v>42</v>
      </c>
      <c r="M22" s="166">
        <f>M18+M19+M20+M21</f>
        <v>0</v>
      </c>
      <c r="N22" s="167"/>
      <c r="P22" s="77"/>
      <c r="Q22" s="77"/>
      <c r="R22" s="77"/>
      <c r="S22" s="12" t="s">
        <v>43</v>
      </c>
      <c r="U22" s="163">
        <f>U18+U19+U20+U21</f>
        <v>0</v>
      </c>
      <c r="V22" s="164"/>
      <c r="AA22" s="18"/>
    </row>
    <row r="23" spans="2:27" ht="21.75" customHeight="1">
      <c r="B23" s="62"/>
      <c r="C23" s="76"/>
      <c r="D23" s="76"/>
      <c r="I23" s="76"/>
      <c r="J23" s="76"/>
      <c r="K23" s="76"/>
      <c r="P23" s="78"/>
      <c r="Q23" s="78"/>
      <c r="R23" s="78"/>
      <c r="S23" s="78"/>
      <c r="T23" s="78"/>
      <c r="U23" s="78"/>
      <c r="V23" s="78"/>
      <c r="AA23" s="18"/>
    </row>
    <row r="24" ht="3" customHeight="1" thickBot="1"/>
    <row r="25" spans="3:23" s="47" customFormat="1" ht="13.5" customHeight="1">
      <c r="C25" s="99" t="s">
        <v>31</v>
      </c>
      <c r="D25" s="100"/>
      <c r="E25" s="100"/>
      <c r="F25" s="100"/>
      <c r="G25" s="100"/>
      <c r="H25" s="100"/>
      <c r="I25" s="100"/>
      <c r="J25" s="100"/>
      <c r="K25" s="100"/>
      <c r="L25" s="100"/>
      <c r="M25" s="100"/>
      <c r="N25" s="100"/>
      <c r="O25" s="100"/>
      <c r="P25" s="100"/>
      <c r="Q25" s="100"/>
      <c r="R25" s="100"/>
      <c r="S25" s="100"/>
      <c r="T25" s="101"/>
      <c r="U25" s="46"/>
      <c r="V25" s="46"/>
      <c r="W25" s="46"/>
    </row>
    <row r="26" spans="3:23" s="47" customFormat="1" ht="13.5" customHeight="1">
      <c r="C26" s="104" t="s">
        <v>32</v>
      </c>
      <c r="D26" s="105"/>
      <c r="E26" s="105"/>
      <c r="F26" s="105"/>
      <c r="G26" s="105"/>
      <c r="H26" s="105"/>
      <c r="I26" s="105"/>
      <c r="J26" s="105"/>
      <c r="K26" s="105"/>
      <c r="L26" s="105"/>
      <c r="M26" s="105"/>
      <c r="N26" s="105"/>
      <c r="O26" s="105"/>
      <c r="P26" s="105"/>
      <c r="Q26" s="105"/>
      <c r="R26" s="105"/>
      <c r="S26" s="105"/>
      <c r="T26" s="106"/>
      <c r="U26" s="48"/>
      <c r="V26" s="48"/>
      <c r="W26" s="48"/>
    </row>
    <row r="27" spans="3:23" s="47" customFormat="1" ht="13.5" customHeight="1">
      <c r="C27" s="104" t="s">
        <v>33</v>
      </c>
      <c r="D27" s="105"/>
      <c r="E27" s="105"/>
      <c r="F27" s="105"/>
      <c r="G27" s="105"/>
      <c r="H27" s="105"/>
      <c r="I27" s="105"/>
      <c r="J27" s="105"/>
      <c r="K27" s="105"/>
      <c r="L27" s="105"/>
      <c r="M27" s="105"/>
      <c r="N27" s="105"/>
      <c r="O27" s="105"/>
      <c r="P27" s="105"/>
      <c r="Q27" s="105"/>
      <c r="R27" s="105"/>
      <c r="S27" s="105"/>
      <c r="T27" s="106"/>
      <c r="U27" s="48"/>
      <c r="V27" s="48"/>
      <c r="W27" s="48"/>
    </row>
    <row r="28" spans="3:23" s="47" customFormat="1" ht="13.5" customHeight="1" thickBot="1">
      <c r="C28" s="107" t="s">
        <v>34</v>
      </c>
      <c r="D28" s="108"/>
      <c r="E28" s="108"/>
      <c r="F28" s="108"/>
      <c r="G28" s="108"/>
      <c r="H28" s="108"/>
      <c r="I28" s="108"/>
      <c r="J28" s="108"/>
      <c r="K28" s="108"/>
      <c r="L28" s="108"/>
      <c r="M28" s="108"/>
      <c r="N28" s="108"/>
      <c r="O28" s="108"/>
      <c r="P28" s="108"/>
      <c r="Q28" s="108"/>
      <c r="R28" s="108"/>
      <c r="S28" s="108"/>
      <c r="T28" s="109"/>
      <c r="U28" s="48"/>
      <c r="V28" s="48"/>
      <c r="W28" s="48"/>
    </row>
    <row r="29" spans="3:22" ht="8.25" customHeight="1">
      <c r="C29" s="15"/>
      <c r="D29" s="15"/>
      <c r="E29" s="15"/>
      <c r="F29" s="15"/>
      <c r="G29" s="15"/>
      <c r="H29" s="15"/>
      <c r="I29" s="15"/>
      <c r="J29" s="15"/>
      <c r="K29" s="15"/>
      <c r="L29" s="15"/>
      <c r="M29" s="15"/>
      <c r="N29" s="15"/>
      <c r="O29" s="15"/>
      <c r="P29" s="15"/>
      <c r="Q29" s="15"/>
      <c r="R29" s="15"/>
      <c r="S29" s="15"/>
      <c r="T29" s="15"/>
      <c r="U29" s="15"/>
      <c r="V29" s="15"/>
    </row>
  </sheetData>
  <sheetProtection/>
  <mergeCells count="71">
    <mergeCell ref="G7:H7"/>
    <mergeCell ref="D10:I10"/>
    <mergeCell ref="H18:I18"/>
    <mergeCell ref="F17:G17"/>
    <mergeCell ref="C17:D17"/>
    <mergeCell ref="C18:D18"/>
    <mergeCell ref="P4:S5"/>
    <mergeCell ref="G8:I8"/>
    <mergeCell ref="G9:I9"/>
    <mergeCell ref="R15:W16"/>
    <mergeCell ref="G6:H6"/>
    <mergeCell ref="N6:O6"/>
    <mergeCell ref="D12:I12"/>
    <mergeCell ref="M17:N17"/>
    <mergeCell ref="M18:N18"/>
    <mergeCell ref="F18:G18"/>
    <mergeCell ref="D8:E8"/>
    <mergeCell ref="D9:E9"/>
    <mergeCell ref="J18:K18"/>
    <mergeCell ref="D13:I13"/>
    <mergeCell ref="K11:M11"/>
    <mergeCell ref="H21:I21"/>
    <mergeCell ref="D11:I11"/>
    <mergeCell ref="H19:I19"/>
    <mergeCell ref="H20:I20"/>
    <mergeCell ref="J19:K19"/>
    <mergeCell ref="T1:W1"/>
    <mergeCell ref="B3:W3"/>
    <mergeCell ref="B10:B13"/>
    <mergeCell ref="A2:W2"/>
    <mergeCell ref="K10:M10"/>
    <mergeCell ref="P18:R18"/>
    <mergeCell ref="N7:O7"/>
    <mergeCell ref="C28:T28"/>
    <mergeCell ref="C25:T25"/>
    <mergeCell ref="C27:T27"/>
    <mergeCell ref="C26:T26"/>
    <mergeCell ref="F20:G20"/>
    <mergeCell ref="C21:D21"/>
    <mergeCell ref="M21:N21"/>
    <mergeCell ref="F21:G21"/>
    <mergeCell ref="C20:D20"/>
    <mergeCell ref="J21:K21"/>
    <mergeCell ref="U21:V21"/>
    <mergeCell ref="U22:V22"/>
    <mergeCell ref="N9:O9"/>
    <mergeCell ref="N10:O10"/>
    <mergeCell ref="N11:O11"/>
    <mergeCell ref="M22:N22"/>
    <mergeCell ref="M20:N20"/>
    <mergeCell ref="M19:N19"/>
    <mergeCell ref="N8:O8"/>
    <mergeCell ref="P19:R19"/>
    <mergeCell ref="P21:R21"/>
    <mergeCell ref="B6:B7"/>
    <mergeCell ref="B8:B9"/>
    <mergeCell ref="K6:M6"/>
    <mergeCell ref="K7:M7"/>
    <mergeCell ref="K8:M8"/>
    <mergeCell ref="K9:M9"/>
    <mergeCell ref="C19:D19"/>
    <mergeCell ref="J17:K17"/>
    <mergeCell ref="F19:G19"/>
    <mergeCell ref="J1:K1"/>
    <mergeCell ref="P20:R20"/>
    <mergeCell ref="U18:V18"/>
    <mergeCell ref="P17:R17"/>
    <mergeCell ref="U17:V17"/>
    <mergeCell ref="U19:V19"/>
    <mergeCell ref="U20:V20"/>
    <mergeCell ref="J20:K20"/>
  </mergeCells>
  <printOptions horizontalCentered="1"/>
  <pageMargins left="0.4724409448818898" right="0.15748031496062992" top="0.3937007874015748" bottom="0.3937007874015748" header="0.5118110236220472" footer="0.4330708661417323"/>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A29"/>
  <sheetViews>
    <sheetView showZeros="0" tabSelected="1" zoomScalePageLayoutView="0" workbookViewId="0" topLeftCell="A1">
      <selection activeCell="A1" sqref="A1"/>
    </sheetView>
  </sheetViews>
  <sheetFormatPr defaultColWidth="9.00390625" defaultRowHeight="12.75"/>
  <cols>
    <col min="1" max="1" width="2.375" style="13" customWidth="1"/>
    <col min="2" max="2" width="14.75390625" style="13" customWidth="1"/>
    <col min="3" max="3" width="10.75390625" style="13" customWidth="1"/>
    <col min="4" max="4" width="12.75390625" style="13" customWidth="1"/>
    <col min="5" max="5" width="7.75390625" style="13" customWidth="1"/>
    <col min="6" max="6" width="10.75390625" style="13" customWidth="1"/>
    <col min="7" max="8" width="6.75390625" style="13" customWidth="1"/>
    <col min="9" max="9" width="7.75390625" style="13" customWidth="1"/>
    <col min="10" max="11" width="8.25390625" style="13" customWidth="1"/>
    <col min="12" max="15" width="6.75390625" style="13" customWidth="1"/>
    <col min="16" max="19" width="7.00390625" style="13" customWidth="1"/>
    <col min="20" max="20" width="1.75390625" style="13" customWidth="1"/>
    <col min="21" max="21" width="7.00390625" style="13" customWidth="1"/>
    <col min="22" max="23" width="6.75390625" style="13" customWidth="1"/>
    <col min="24" max="24" width="8.875" style="13" customWidth="1"/>
    <col min="25" max="25" width="13.00390625" style="13" customWidth="1"/>
    <col min="26" max="26" width="15.00390625" style="13" customWidth="1"/>
    <col min="27" max="16384" width="9.125" style="13" customWidth="1"/>
  </cols>
  <sheetData>
    <row r="1" spans="1:23" ht="25.5" customHeight="1">
      <c r="A1" s="10" t="s">
        <v>19</v>
      </c>
      <c r="B1" s="10"/>
      <c r="C1" s="10"/>
      <c r="D1" s="10"/>
      <c r="E1" s="10"/>
      <c r="F1" s="10"/>
      <c r="G1" s="10"/>
      <c r="H1" s="10"/>
      <c r="I1" s="10"/>
      <c r="J1" s="129" t="s">
        <v>80</v>
      </c>
      <c r="K1" s="129"/>
      <c r="L1" s="10"/>
      <c r="M1" s="10"/>
      <c r="N1" s="10"/>
      <c r="O1" s="11"/>
      <c r="P1" s="11"/>
      <c r="Q1" s="11"/>
      <c r="R1" s="11"/>
      <c r="S1" s="11"/>
      <c r="T1" s="110" t="s">
        <v>27</v>
      </c>
      <c r="U1" s="110"/>
      <c r="V1" s="110"/>
      <c r="W1" s="110"/>
    </row>
    <row r="2" spans="1:26" s="49" customFormat="1" ht="45" customHeight="1">
      <c r="A2" s="88" t="s">
        <v>16</v>
      </c>
      <c r="B2" s="88"/>
      <c r="C2" s="88"/>
      <c r="D2" s="88"/>
      <c r="E2" s="88"/>
      <c r="F2" s="88"/>
      <c r="G2" s="88"/>
      <c r="H2" s="88"/>
      <c r="I2" s="88"/>
      <c r="J2" s="88"/>
      <c r="K2" s="88"/>
      <c r="L2" s="88"/>
      <c r="M2" s="88"/>
      <c r="N2" s="88"/>
      <c r="O2" s="88"/>
      <c r="P2" s="88"/>
      <c r="Q2" s="88"/>
      <c r="R2" s="88"/>
      <c r="S2" s="88"/>
      <c r="T2" s="88"/>
      <c r="U2" s="88"/>
      <c r="V2" s="88"/>
      <c r="W2" s="88"/>
      <c r="X2" s="14"/>
      <c r="Y2" s="14"/>
      <c r="Z2" s="14"/>
    </row>
    <row r="3" spans="2:23" s="16" customFormat="1" ht="30" customHeight="1">
      <c r="B3" s="185" t="s">
        <v>52</v>
      </c>
      <c r="C3" s="186"/>
      <c r="D3" s="186"/>
      <c r="E3" s="186"/>
      <c r="F3" s="186"/>
      <c r="G3" s="186"/>
      <c r="H3" s="186"/>
      <c r="I3" s="186"/>
      <c r="J3" s="186"/>
      <c r="K3" s="186"/>
      <c r="L3" s="186"/>
      <c r="M3" s="186"/>
      <c r="N3" s="186"/>
      <c r="O3" s="186"/>
      <c r="P3" s="186"/>
      <c r="Q3" s="186"/>
      <c r="R3" s="186"/>
      <c r="S3" s="186"/>
      <c r="T3" s="186"/>
      <c r="U3" s="186"/>
      <c r="V3" s="186"/>
      <c r="W3" s="186"/>
    </row>
    <row r="4" spans="2:21" s="16" customFormat="1" ht="15" customHeight="1">
      <c r="B4" s="50" t="s">
        <v>54</v>
      </c>
      <c r="C4" s="11"/>
      <c r="D4" s="11"/>
      <c r="E4" s="11"/>
      <c r="F4" s="11"/>
      <c r="G4" s="11"/>
      <c r="H4" s="11"/>
      <c r="I4" s="11"/>
      <c r="J4" s="11"/>
      <c r="K4" s="11"/>
      <c r="L4" s="11"/>
      <c r="M4" s="11"/>
      <c r="N4" s="11"/>
      <c r="O4" s="51"/>
      <c r="P4" s="210" t="s">
        <v>72</v>
      </c>
      <c r="Q4" s="210"/>
      <c r="R4" s="210"/>
      <c r="S4" s="210"/>
      <c r="T4" s="18"/>
      <c r="U4" s="18"/>
    </row>
    <row r="5" spans="2:19" ht="21.75" customHeight="1">
      <c r="B5" s="52"/>
      <c r="C5" s="52"/>
      <c r="D5" s="52"/>
      <c r="E5" s="52"/>
      <c r="F5" s="52"/>
      <c r="G5" s="52"/>
      <c r="H5" s="52"/>
      <c r="I5" s="52"/>
      <c r="J5" s="52"/>
      <c r="K5" s="52" t="s">
        <v>53</v>
      </c>
      <c r="L5" s="52"/>
      <c r="O5" s="53" t="s">
        <v>71</v>
      </c>
      <c r="P5" s="211"/>
      <c r="Q5" s="211"/>
      <c r="R5" s="211"/>
      <c r="S5" s="211"/>
    </row>
    <row r="6" spans="2:25" ht="21.75" customHeight="1">
      <c r="B6" s="146" t="s">
        <v>49</v>
      </c>
      <c r="C6" s="54" t="s">
        <v>38</v>
      </c>
      <c r="D6" s="5">
        <v>20</v>
      </c>
      <c r="E6" s="55" t="s">
        <v>45</v>
      </c>
      <c r="F6" s="54" t="s">
        <v>39</v>
      </c>
      <c r="G6" s="196">
        <v>20</v>
      </c>
      <c r="H6" s="219"/>
      <c r="I6" s="55" t="s">
        <v>45</v>
      </c>
      <c r="J6" s="56"/>
      <c r="K6" s="148" t="s">
        <v>55</v>
      </c>
      <c r="L6" s="149"/>
      <c r="M6" s="150"/>
      <c r="N6" s="147" t="s">
        <v>44</v>
      </c>
      <c r="O6" s="147"/>
      <c r="P6" s="57" t="s">
        <v>38</v>
      </c>
      <c r="Q6" s="57" t="s">
        <v>39</v>
      </c>
      <c r="R6" s="57" t="s">
        <v>40</v>
      </c>
      <c r="S6" s="57" t="s">
        <v>41</v>
      </c>
      <c r="U6" s="58"/>
      <c r="V6" s="58"/>
      <c r="W6" s="58"/>
      <c r="X6" s="58"/>
      <c r="Y6" s="58"/>
    </row>
    <row r="7" spans="2:25" ht="21.75" customHeight="1">
      <c r="B7" s="147"/>
      <c r="C7" s="30" t="s">
        <v>40</v>
      </c>
      <c r="D7" s="6">
        <v>20</v>
      </c>
      <c r="E7" s="59" t="s">
        <v>45</v>
      </c>
      <c r="F7" s="30" t="s">
        <v>41</v>
      </c>
      <c r="G7" s="220"/>
      <c r="H7" s="198"/>
      <c r="I7" s="59" t="s">
        <v>45</v>
      </c>
      <c r="J7" s="56"/>
      <c r="K7" s="151" t="s">
        <v>56</v>
      </c>
      <c r="L7" s="152"/>
      <c r="M7" s="153"/>
      <c r="N7" s="173" t="s">
        <v>63</v>
      </c>
      <c r="O7" s="173"/>
      <c r="P7" s="1"/>
      <c r="Q7" s="7" t="s">
        <v>79</v>
      </c>
      <c r="R7" s="1"/>
      <c r="S7" s="1"/>
      <c r="U7" s="60">
        <f>IF($P7="","",IF($P$11="○",1,IF($P$10="○",3/4,IF($P$9="○",1/2,IF($P$8="○",1/2,IF($P$7="○",1/4,"－"))))))</f>
      </c>
      <c r="V7" s="60">
        <f>IF($Q7="","",IF($Q$11="○",1,IF($Q$10="○",3/4,IF($Q$9="○",1/2,IF($Q$8="○",1/2,IF($Q$7="○",1/4,"－"))))))</f>
        <v>0.25</v>
      </c>
      <c r="W7" s="60">
        <f>IF($R7="","",IF($R$11="○",1,IF($R$10="○",3/4,IF($R$9="○",1/2,IF($R$8="○",1/2,IF($R$7="○",1/4,"－"))))))</f>
      </c>
      <c r="X7" s="60">
        <f>IF($S7="","",IF($S$11="○",1,IF($S$10="○",3/4,IF($S$9="○",1/2,IF($S$8="○",1/2,IF($S$7="○",1/4,"－"))))))</f>
      </c>
      <c r="Y7" s="58"/>
    </row>
    <row r="8" spans="2:25" ht="21.75" customHeight="1">
      <c r="B8" s="146" t="s">
        <v>47</v>
      </c>
      <c r="C8" s="22" t="s">
        <v>38</v>
      </c>
      <c r="D8" s="194" t="s">
        <v>76</v>
      </c>
      <c r="E8" s="195"/>
      <c r="F8" s="22" t="s">
        <v>39</v>
      </c>
      <c r="G8" s="212" t="s">
        <v>78</v>
      </c>
      <c r="H8" s="213"/>
      <c r="I8" s="214"/>
      <c r="J8" s="56"/>
      <c r="K8" s="154" t="s">
        <v>57</v>
      </c>
      <c r="L8" s="155"/>
      <c r="M8" s="156"/>
      <c r="N8" s="142" t="s">
        <v>64</v>
      </c>
      <c r="O8" s="142"/>
      <c r="P8" s="2"/>
      <c r="Q8" s="2"/>
      <c r="R8" s="8" t="s">
        <v>79</v>
      </c>
      <c r="S8" s="2"/>
      <c r="U8" s="60">
        <f>IF($P8="","",IF($P$11="○",1,IF($P$10="○",3/4,IF($P$9="○",1/2,IF($P$8="○",1/2,IF($P$7="○",1/4,"－"))))))</f>
      </c>
      <c r="V8" s="60">
        <f>IF($Q8="","",IF($Q$11="○",1,IF($Q$10="○",3/4,IF($Q$9="○",1/2,IF($Q$8="○",1/2,IF($Q$7="○",1/4,"－"))))))</f>
      </c>
      <c r="W8" s="60">
        <f>IF($R8="","",IF($R$11="○",1,IF($R$10="○",3/4,IF($R$9="○",1/2,IF($R$8="○",1/2,IF($R$7="○",1/4,"－"))))))</f>
        <v>0.5</v>
      </c>
      <c r="X8" s="60">
        <f>IF($S8="","",IF($S$11="○",1,IF($S$10="○",3/4,IF($S$9="○",1/2,IF($S$8="○",1/2,IF($S$7="○",1/4,"－"))))))</f>
      </c>
      <c r="Y8" s="58"/>
    </row>
    <row r="9" spans="2:25" ht="21.75" customHeight="1">
      <c r="B9" s="147"/>
      <c r="C9" s="61" t="s">
        <v>40</v>
      </c>
      <c r="D9" s="194" t="s">
        <v>77</v>
      </c>
      <c r="E9" s="195"/>
      <c r="F9" s="61" t="s">
        <v>41</v>
      </c>
      <c r="G9" s="215"/>
      <c r="H9" s="216"/>
      <c r="I9" s="217"/>
      <c r="J9" s="56"/>
      <c r="K9" s="154" t="s">
        <v>58</v>
      </c>
      <c r="L9" s="155"/>
      <c r="M9" s="156"/>
      <c r="N9" s="142" t="s">
        <v>64</v>
      </c>
      <c r="O9" s="142"/>
      <c r="P9" s="3"/>
      <c r="Q9" s="3"/>
      <c r="R9" s="3"/>
      <c r="S9" s="3"/>
      <c r="U9" s="60">
        <f>IF($P9="","",IF($P$11="○",1,IF($P$10="○",3/4,IF($P$9="○",1/2,IF($P$8="○",1/2,IF($P$7="○",1/4,"－"))))))</f>
      </c>
      <c r="V9" s="60">
        <f>IF($Q9="","",IF($Q$11="○",1,IF($Q$10="○",3/4,IF($Q$9="○",1/2,IF($Q$8="○",1/2,IF($Q$7="○",1/4,"－"))))))</f>
      </c>
      <c r="W9" s="60">
        <f>IF($R9="","",IF($R$11="○",1,IF($R$10="○",3/4,IF($R$9="○",1/2,IF($R$8="○",1/2,IF($R$7="○",1/4,"－"))))))</f>
      </c>
      <c r="X9" s="60">
        <f>IF($S9="","",IF($S$11="○",1,IF($S$10="○",3/4,IF($S$9="○",1/2,IF($S$8="○",1/2,IF($S$7="○",1/4,"－"))))))</f>
      </c>
      <c r="Y9" s="58"/>
    </row>
    <row r="10" spans="2:25" ht="21.75" customHeight="1">
      <c r="B10" s="187" t="s">
        <v>46</v>
      </c>
      <c r="C10" s="54" t="s">
        <v>38</v>
      </c>
      <c r="D10" s="203" t="s">
        <v>48</v>
      </c>
      <c r="E10" s="203"/>
      <c r="F10" s="203"/>
      <c r="G10" s="203"/>
      <c r="H10" s="203"/>
      <c r="I10" s="204"/>
      <c r="J10" s="62"/>
      <c r="K10" s="154" t="s">
        <v>89</v>
      </c>
      <c r="L10" s="155"/>
      <c r="M10" s="156"/>
      <c r="N10" s="142" t="s">
        <v>65</v>
      </c>
      <c r="O10" s="142"/>
      <c r="P10" s="2"/>
      <c r="Q10" s="2"/>
      <c r="R10" s="2"/>
      <c r="S10" s="2"/>
      <c r="U10" s="60">
        <f>IF($P10="","",IF($P$11="○",1,IF($P$10="○",3/4,IF($P$9="○",1/2,IF($P$8="○",1/2,IF($P$7="○",1/4,"－"))))))</f>
      </c>
      <c r="V10" s="60">
        <f>IF($Q10="","",IF($Q$11="○",1,IF($Q$10="○",3/4,IF($Q$9="○",1/2,IF($Q$8="○",1/2,IF($Q$7="○",1/4,"－"))))))</f>
      </c>
      <c r="W10" s="60">
        <f>IF($R10="","",IF($R$11="○",1,IF($R$10="○",3/4,IF($R$9="○",1/2,IF($R$8="○",1/2,IF($R$7="○",1/4,"－"))))))</f>
      </c>
      <c r="X10" s="60">
        <f>IF($S10="","",IF($S$11="○",1,IF($S$10="○",3/4,IF($S$9="○",1/2,IF($S$8="○",1/2,IF($S$7="○",1/4,"－"))))))</f>
      </c>
      <c r="Y10" s="58"/>
    </row>
    <row r="11" spans="2:25" ht="21.75" customHeight="1">
      <c r="B11" s="188"/>
      <c r="C11" s="26" t="s">
        <v>39</v>
      </c>
      <c r="D11" s="182" t="s">
        <v>48</v>
      </c>
      <c r="E11" s="183"/>
      <c r="F11" s="183"/>
      <c r="G11" s="183"/>
      <c r="H11" s="183"/>
      <c r="I11" s="184"/>
      <c r="J11" s="62"/>
      <c r="K11" s="200" t="s">
        <v>90</v>
      </c>
      <c r="L11" s="201"/>
      <c r="M11" s="202"/>
      <c r="N11" s="165" t="s">
        <v>66</v>
      </c>
      <c r="O11" s="165"/>
      <c r="P11" s="9" t="s">
        <v>79</v>
      </c>
      <c r="Q11" s="4"/>
      <c r="R11" s="4"/>
      <c r="S11" s="4"/>
      <c r="U11" s="60">
        <f>IF($P11="","",IF($P$11="○",1,IF($P$10="○",3/4,IF($P$9="○",1/2,IF($P$8="○",1/2,IF($P$7="○",1/4,"－"))))))</f>
        <v>1</v>
      </c>
      <c r="V11" s="60">
        <f>IF($Q11="","",IF($Q$11="○",1,IF($Q$10="○",3/4,IF($Q$9="○",1/2,IF($Q$8="○",1/2,IF($Q$7="○",1/4,"－"))))))</f>
      </c>
      <c r="W11" s="60">
        <f>IF($R11="","",IF($R$11="○",1,IF($R$10="○",3/4,IF($R$9="○",1/2,IF($R$8="○",1/2,IF($R$7="○",1/4,"－"))))))</f>
      </c>
      <c r="X11" s="60">
        <f>IF($S11="","",IF($S$11="○",1,IF($S$10="○",3/4,IF($S$9="○",1/2,IF($S$8="○",1/2,IF($S$7="○",1/4,"－"))))))</f>
      </c>
      <c r="Y11" s="58"/>
    </row>
    <row r="12" spans="2:25" ht="21.75" customHeight="1">
      <c r="B12" s="188"/>
      <c r="C12" s="26" t="s">
        <v>40</v>
      </c>
      <c r="D12" s="182" t="s">
        <v>48</v>
      </c>
      <c r="E12" s="183"/>
      <c r="F12" s="183"/>
      <c r="G12" s="183"/>
      <c r="H12" s="183"/>
      <c r="I12" s="184"/>
      <c r="J12" s="62"/>
      <c r="L12" s="63"/>
      <c r="M12" s="63"/>
      <c r="N12" s="64"/>
      <c r="O12" s="64"/>
      <c r="R12" s="58">
        <f>SUM(R7:R11)</f>
        <v>0</v>
      </c>
      <c r="S12" s="58"/>
      <c r="U12" s="60">
        <f>SUM(U7:U11)</f>
        <v>1</v>
      </c>
      <c r="V12" s="60">
        <f>SUM(V7:V11)</f>
        <v>0.25</v>
      </c>
      <c r="W12" s="60">
        <f>SUM(W7:W11)</f>
        <v>0.5</v>
      </c>
      <c r="X12" s="60">
        <f>SUM(X7:X11)</f>
        <v>0</v>
      </c>
      <c r="Y12" s="58"/>
    </row>
    <row r="13" spans="2:23" ht="21.75" customHeight="1">
      <c r="B13" s="189"/>
      <c r="C13" s="61" t="s">
        <v>41</v>
      </c>
      <c r="D13" s="198" t="s">
        <v>48</v>
      </c>
      <c r="E13" s="198"/>
      <c r="F13" s="198"/>
      <c r="G13" s="198"/>
      <c r="H13" s="198"/>
      <c r="I13" s="199"/>
      <c r="J13" s="62"/>
      <c r="K13" s="56"/>
      <c r="L13" s="63"/>
      <c r="M13" s="63"/>
      <c r="N13" s="64"/>
      <c r="O13" s="64"/>
      <c r="P13" s="56"/>
      <c r="Q13" s="56"/>
      <c r="R13" s="56"/>
      <c r="S13" s="56"/>
      <c r="T13" s="56"/>
      <c r="U13" s="56"/>
      <c r="V13" s="56"/>
      <c r="W13" s="56"/>
    </row>
    <row r="14" spans="1:23" ht="21.75" customHeight="1">
      <c r="A14" s="65"/>
      <c r="B14" s="65"/>
      <c r="C14" s="65"/>
      <c r="D14" s="65"/>
      <c r="E14" s="65"/>
      <c r="F14" s="65"/>
      <c r="G14" s="65"/>
      <c r="H14" s="65"/>
      <c r="I14" s="65"/>
      <c r="J14" s="65"/>
      <c r="K14" s="65"/>
      <c r="L14" s="65"/>
      <c r="M14" s="65"/>
      <c r="N14" s="65"/>
      <c r="O14" s="65"/>
      <c r="P14" s="65"/>
      <c r="Q14" s="65"/>
      <c r="R14" s="65"/>
      <c r="S14" s="66"/>
      <c r="T14" s="66"/>
      <c r="U14" s="66"/>
      <c r="V14" s="66"/>
      <c r="W14" s="65"/>
    </row>
    <row r="15" spans="1:23" ht="21.75" customHeight="1">
      <c r="A15" s="67"/>
      <c r="B15" s="67"/>
      <c r="C15" s="67"/>
      <c r="D15" s="67"/>
      <c r="E15" s="67"/>
      <c r="F15" s="67"/>
      <c r="G15" s="67"/>
      <c r="H15" s="67"/>
      <c r="I15" s="67"/>
      <c r="J15" s="67"/>
      <c r="K15" s="56"/>
      <c r="L15" s="56"/>
      <c r="M15" s="56"/>
      <c r="N15" s="56"/>
      <c r="O15" s="56"/>
      <c r="R15" s="218" t="s">
        <v>75</v>
      </c>
      <c r="S15" s="218"/>
      <c r="T15" s="218"/>
      <c r="U15" s="218"/>
      <c r="V15" s="218"/>
      <c r="W15" s="218"/>
    </row>
    <row r="16" spans="1:23" ht="21.75" customHeight="1" thickBot="1">
      <c r="A16" s="56"/>
      <c r="B16" s="56"/>
      <c r="C16" s="56"/>
      <c r="D16" s="56"/>
      <c r="E16" s="56"/>
      <c r="F16" s="56"/>
      <c r="G16" s="56"/>
      <c r="H16" s="56"/>
      <c r="I16" s="56"/>
      <c r="J16" s="56"/>
      <c r="K16" s="56"/>
      <c r="L16" s="56"/>
      <c r="M16" s="56"/>
      <c r="N16" s="56"/>
      <c r="O16" s="56"/>
      <c r="P16" s="56"/>
      <c r="Q16" s="56"/>
      <c r="R16" s="218"/>
      <c r="S16" s="218"/>
      <c r="T16" s="218"/>
      <c r="U16" s="218"/>
      <c r="V16" s="218"/>
      <c r="W16" s="218"/>
    </row>
    <row r="17" spans="3:23" ht="27.75" customHeight="1" thickBot="1">
      <c r="C17" s="205" t="s">
        <v>50</v>
      </c>
      <c r="D17" s="207"/>
      <c r="E17" s="68"/>
      <c r="F17" s="205" t="s">
        <v>82</v>
      </c>
      <c r="G17" s="206"/>
      <c r="H17" s="68"/>
      <c r="I17" s="69"/>
      <c r="J17" s="125" t="s">
        <v>51</v>
      </c>
      <c r="K17" s="126"/>
      <c r="L17" s="70"/>
      <c r="M17" s="136" t="s">
        <v>61</v>
      </c>
      <c r="N17" s="137"/>
      <c r="O17" s="11"/>
      <c r="P17" s="135" t="s">
        <v>73</v>
      </c>
      <c r="Q17" s="135"/>
      <c r="R17" s="135"/>
      <c r="S17" s="71"/>
      <c r="T17" s="11"/>
      <c r="U17" s="136" t="s">
        <v>62</v>
      </c>
      <c r="V17" s="137"/>
      <c r="W17" s="11"/>
    </row>
    <row r="18" spans="2:23" ht="21.75" customHeight="1">
      <c r="B18" s="72" t="s">
        <v>38</v>
      </c>
      <c r="C18" s="221">
        <f>D6</f>
        <v>20</v>
      </c>
      <c r="D18" s="222"/>
      <c r="E18" s="72" t="s">
        <v>67</v>
      </c>
      <c r="F18" s="192">
        <f>U12</f>
        <v>1</v>
      </c>
      <c r="G18" s="193">
        <f>IF(F18="","",IF($P$11="○",1,IF($P$10="○",3/4,IF($P$9="○",1/2,IF($P$8="○",1/2,IF($P$7="○",1/4,"－"))))))</f>
        <v>1</v>
      </c>
      <c r="H18" s="180" t="s">
        <v>68</v>
      </c>
      <c r="I18" s="181"/>
      <c r="J18" s="196">
        <v>30</v>
      </c>
      <c r="K18" s="197"/>
      <c r="L18" s="73" t="s">
        <v>69</v>
      </c>
      <c r="M18" s="190">
        <f>C18*F18*0.9*J18</f>
        <v>540</v>
      </c>
      <c r="N18" s="191"/>
      <c r="O18" s="72" t="s">
        <v>67</v>
      </c>
      <c r="P18" s="170" t="s">
        <v>70</v>
      </c>
      <c r="Q18" s="171"/>
      <c r="R18" s="172"/>
      <c r="S18" s="71" t="s">
        <v>74</v>
      </c>
      <c r="T18" s="72"/>
      <c r="U18" s="133">
        <f>IF(P18="○",ROUND(M18*6/7,2),M18)</f>
        <v>462.86</v>
      </c>
      <c r="V18" s="134"/>
      <c r="W18" s="11"/>
    </row>
    <row r="19" spans="2:27" ht="21.75" customHeight="1">
      <c r="B19" s="72" t="s">
        <v>39</v>
      </c>
      <c r="C19" s="157">
        <f>G6</f>
        <v>20</v>
      </c>
      <c r="D19" s="158"/>
      <c r="E19" s="72" t="s">
        <v>67</v>
      </c>
      <c r="F19" s="127">
        <f>V12</f>
        <v>0.25</v>
      </c>
      <c r="G19" s="128"/>
      <c r="H19" s="180" t="s">
        <v>68</v>
      </c>
      <c r="I19" s="181"/>
      <c r="J19" s="140">
        <v>26</v>
      </c>
      <c r="K19" s="141"/>
      <c r="L19" s="72" t="s">
        <v>69</v>
      </c>
      <c r="M19" s="168">
        <f>C19*F19*0.9*J19</f>
        <v>117</v>
      </c>
      <c r="N19" s="169"/>
      <c r="O19" s="72" t="s">
        <v>67</v>
      </c>
      <c r="P19" s="130"/>
      <c r="Q19" s="131"/>
      <c r="R19" s="132"/>
      <c r="S19" s="71" t="s">
        <v>13</v>
      </c>
      <c r="T19" s="74"/>
      <c r="U19" s="138">
        <f>IF(P19="○",ROUND(M19*6/7,2),M19)</f>
        <v>117</v>
      </c>
      <c r="V19" s="139"/>
      <c r="AA19" s="18"/>
    </row>
    <row r="20" spans="2:27" ht="21.75" customHeight="1">
      <c r="B20" s="72" t="s">
        <v>40</v>
      </c>
      <c r="C20" s="157">
        <f>D7</f>
        <v>20</v>
      </c>
      <c r="D20" s="158"/>
      <c r="E20" s="72" t="s">
        <v>67</v>
      </c>
      <c r="F20" s="127">
        <f>W12</f>
        <v>0.5</v>
      </c>
      <c r="G20" s="128"/>
      <c r="H20" s="180" t="s">
        <v>68</v>
      </c>
      <c r="I20" s="181"/>
      <c r="J20" s="140">
        <v>26</v>
      </c>
      <c r="K20" s="141"/>
      <c r="L20" s="72" t="s">
        <v>69</v>
      </c>
      <c r="M20" s="168">
        <f>C20*F20*0.9*J20</f>
        <v>234</v>
      </c>
      <c r="N20" s="169"/>
      <c r="O20" s="72" t="s">
        <v>67</v>
      </c>
      <c r="P20" s="130"/>
      <c r="Q20" s="131"/>
      <c r="R20" s="132"/>
      <c r="S20" s="71" t="s">
        <v>13</v>
      </c>
      <c r="T20" s="74"/>
      <c r="U20" s="138">
        <f>IF(P20="○",ROUND(M20*6/7,2),M20)</f>
        <v>234</v>
      </c>
      <c r="V20" s="139"/>
      <c r="AA20" s="18"/>
    </row>
    <row r="21" spans="2:27" ht="21.75" customHeight="1" thickBot="1">
      <c r="B21" s="72" t="s">
        <v>41</v>
      </c>
      <c r="C21" s="223">
        <f>G7</f>
        <v>0</v>
      </c>
      <c r="D21" s="224"/>
      <c r="E21" s="72" t="s">
        <v>67</v>
      </c>
      <c r="F21" s="178">
        <f>X12</f>
        <v>0</v>
      </c>
      <c r="G21" s="179"/>
      <c r="H21" s="180" t="s">
        <v>68</v>
      </c>
      <c r="I21" s="181"/>
      <c r="J21" s="159"/>
      <c r="K21" s="160"/>
      <c r="L21" s="72" t="s">
        <v>69</v>
      </c>
      <c r="M21" s="176">
        <f>C21*F21*0.9*J21</f>
        <v>0</v>
      </c>
      <c r="N21" s="177"/>
      <c r="O21" s="72" t="s">
        <v>67</v>
      </c>
      <c r="P21" s="143"/>
      <c r="Q21" s="144"/>
      <c r="R21" s="145"/>
      <c r="S21" s="71" t="s">
        <v>13</v>
      </c>
      <c r="T21" s="74"/>
      <c r="U21" s="161">
        <f>IF(P21="○",ROUND(M21*6/7,2),M21)</f>
        <v>0</v>
      </c>
      <c r="V21" s="162"/>
      <c r="AA21" s="18"/>
    </row>
    <row r="22" spans="2:27" ht="21.75" customHeight="1" thickBot="1">
      <c r="B22" s="62"/>
      <c r="C22" s="75"/>
      <c r="D22" s="75"/>
      <c r="F22" s="72"/>
      <c r="G22" s="72"/>
      <c r="H22" s="72"/>
      <c r="I22" s="76"/>
      <c r="J22" s="75"/>
      <c r="K22" s="75"/>
      <c r="L22" s="12" t="s">
        <v>42</v>
      </c>
      <c r="M22" s="166">
        <f>M18+M19+M20+M21</f>
        <v>891</v>
      </c>
      <c r="N22" s="167"/>
      <c r="P22" s="77"/>
      <c r="Q22" s="77"/>
      <c r="R22" s="77"/>
      <c r="S22" s="12" t="s">
        <v>43</v>
      </c>
      <c r="U22" s="163">
        <f>U18+U19+U20+U21</f>
        <v>813.86</v>
      </c>
      <c r="V22" s="164"/>
      <c r="AA22" s="18"/>
    </row>
    <row r="23" spans="2:27" ht="21.75" customHeight="1">
      <c r="B23" s="62"/>
      <c r="C23" s="76"/>
      <c r="D23" s="76"/>
      <c r="I23" s="76"/>
      <c r="J23" s="76"/>
      <c r="K23" s="76"/>
      <c r="P23" s="78"/>
      <c r="Q23" s="78"/>
      <c r="R23" s="78"/>
      <c r="S23" s="78"/>
      <c r="T23" s="78"/>
      <c r="U23" s="78"/>
      <c r="V23" s="78"/>
      <c r="AA23" s="18"/>
    </row>
    <row r="24" ht="3" customHeight="1" thickBot="1"/>
    <row r="25" spans="3:23" s="47" customFormat="1" ht="13.5" customHeight="1">
      <c r="C25" s="99" t="s">
        <v>31</v>
      </c>
      <c r="D25" s="100"/>
      <c r="E25" s="100"/>
      <c r="F25" s="100"/>
      <c r="G25" s="100"/>
      <c r="H25" s="100"/>
      <c r="I25" s="100"/>
      <c r="J25" s="100"/>
      <c r="K25" s="100"/>
      <c r="L25" s="100"/>
      <c r="M25" s="100"/>
      <c r="N25" s="100"/>
      <c r="O25" s="100"/>
      <c r="P25" s="100"/>
      <c r="Q25" s="100"/>
      <c r="R25" s="100"/>
      <c r="S25" s="100"/>
      <c r="T25" s="101"/>
      <c r="U25" s="46"/>
      <c r="V25" s="46"/>
      <c r="W25" s="46"/>
    </row>
    <row r="26" spans="3:23" s="47" customFormat="1" ht="13.5" customHeight="1">
      <c r="C26" s="104" t="s">
        <v>32</v>
      </c>
      <c r="D26" s="105"/>
      <c r="E26" s="105"/>
      <c r="F26" s="105"/>
      <c r="G26" s="105"/>
      <c r="H26" s="105"/>
      <c r="I26" s="105"/>
      <c r="J26" s="105"/>
      <c r="K26" s="105"/>
      <c r="L26" s="105"/>
      <c r="M26" s="105"/>
      <c r="N26" s="105"/>
      <c r="O26" s="105"/>
      <c r="P26" s="105"/>
      <c r="Q26" s="105"/>
      <c r="R26" s="105"/>
      <c r="S26" s="105"/>
      <c r="T26" s="106"/>
      <c r="U26" s="48"/>
      <c r="V26" s="48"/>
      <c r="W26" s="48"/>
    </row>
    <row r="27" spans="3:23" s="47" customFormat="1" ht="13.5" customHeight="1">
      <c r="C27" s="104" t="s">
        <v>33</v>
      </c>
      <c r="D27" s="105"/>
      <c r="E27" s="105"/>
      <c r="F27" s="105"/>
      <c r="G27" s="105"/>
      <c r="H27" s="105"/>
      <c r="I27" s="105"/>
      <c r="J27" s="105"/>
      <c r="K27" s="105"/>
      <c r="L27" s="105"/>
      <c r="M27" s="105"/>
      <c r="N27" s="105"/>
      <c r="O27" s="105"/>
      <c r="P27" s="105"/>
      <c r="Q27" s="105"/>
      <c r="R27" s="105"/>
      <c r="S27" s="105"/>
      <c r="T27" s="106"/>
      <c r="U27" s="48"/>
      <c r="V27" s="48"/>
      <c r="W27" s="48"/>
    </row>
    <row r="28" spans="3:23" s="47" customFormat="1" ht="13.5" customHeight="1" thickBot="1">
      <c r="C28" s="107" t="s">
        <v>34</v>
      </c>
      <c r="D28" s="108"/>
      <c r="E28" s="108"/>
      <c r="F28" s="108"/>
      <c r="G28" s="108"/>
      <c r="H28" s="108"/>
      <c r="I28" s="108"/>
      <c r="J28" s="108"/>
      <c r="K28" s="108"/>
      <c r="L28" s="108"/>
      <c r="M28" s="108"/>
      <c r="N28" s="108"/>
      <c r="O28" s="108"/>
      <c r="P28" s="108"/>
      <c r="Q28" s="108"/>
      <c r="R28" s="108"/>
      <c r="S28" s="108"/>
      <c r="T28" s="109"/>
      <c r="U28" s="48"/>
      <c r="V28" s="48"/>
      <c r="W28" s="48"/>
    </row>
    <row r="29" spans="3:22" ht="8.25" customHeight="1">
      <c r="C29" s="15"/>
      <c r="D29" s="15"/>
      <c r="E29" s="15"/>
      <c r="F29" s="15"/>
      <c r="G29" s="15"/>
      <c r="H29" s="15"/>
      <c r="I29" s="15"/>
      <c r="J29" s="15"/>
      <c r="K29" s="15"/>
      <c r="L29" s="15"/>
      <c r="M29" s="15"/>
      <c r="N29" s="15"/>
      <c r="O29" s="15"/>
      <c r="P29" s="15"/>
      <c r="Q29" s="15"/>
      <c r="R29" s="15"/>
      <c r="S29" s="15"/>
      <c r="T29" s="15"/>
      <c r="U29" s="15"/>
      <c r="V29" s="15"/>
    </row>
  </sheetData>
  <sheetProtection/>
  <mergeCells count="71">
    <mergeCell ref="U18:V18"/>
    <mergeCell ref="P17:R17"/>
    <mergeCell ref="U17:V17"/>
    <mergeCell ref="U19:V19"/>
    <mergeCell ref="U20:V20"/>
    <mergeCell ref="J20:K20"/>
    <mergeCell ref="J17:K17"/>
    <mergeCell ref="P19:R19"/>
    <mergeCell ref="J18:K18"/>
    <mergeCell ref="C19:D19"/>
    <mergeCell ref="C20:D20"/>
    <mergeCell ref="F19:G19"/>
    <mergeCell ref="J1:K1"/>
    <mergeCell ref="P20:R20"/>
    <mergeCell ref="N8:O8"/>
    <mergeCell ref="M20:N20"/>
    <mergeCell ref="M19:N19"/>
    <mergeCell ref="P18:R18"/>
    <mergeCell ref="P21:R21"/>
    <mergeCell ref="B6:B7"/>
    <mergeCell ref="B8:B9"/>
    <mergeCell ref="K6:M6"/>
    <mergeCell ref="K7:M7"/>
    <mergeCell ref="K8:M8"/>
    <mergeCell ref="N7:O7"/>
    <mergeCell ref="F20:G20"/>
    <mergeCell ref="H21:I21"/>
    <mergeCell ref="J21:K21"/>
    <mergeCell ref="C28:T28"/>
    <mergeCell ref="C25:T25"/>
    <mergeCell ref="C27:T27"/>
    <mergeCell ref="C26:T26"/>
    <mergeCell ref="U21:V21"/>
    <mergeCell ref="U22:V22"/>
    <mergeCell ref="M22:N22"/>
    <mergeCell ref="C21:D21"/>
    <mergeCell ref="M21:N21"/>
    <mergeCell ref="F21:G21"/>
    <mergeCell ref="H19:I19"/>
    <mergeCell ref="H20:I20"/>
    <mergeCell ref="J19:K19"/>
    <mergeCell ref="M17:N17"/>
    <mergeCell ref="M18:N18"/>
    <mergeCell ref="F18:G18"/>
    <mergeCell ref="D9:E9"/>
    <mergeCell ref="D13:I13"/>
    <mergeCell ref="N9:O9"/>
    <mergeCell ref="N10:O10"/>
    <mergeCell ref="N11:O11"/>
    <mergeCell ref="D11:I11"/>
    <mergeCell ref="K9:M9"/>
    <mergeCell ref="H18:I18"/>
    <mergeCell ref="F17:G17"/>
    <mergeCell ref="C17:D17"/>
    <mergeCell ref="C18:D18"/>
    <mergeCell ref="T1:W1"/>
    <mergeCell ref="B3:W3"/>
    <mergeCell ref="B10:B13"/>
    <mergeCell ref="A2:W2"/>
    <mergeCell ref="K10:M10"/>
    <mergeCell ref="N6:O6"/>
    <mergeCell ref="P4:S5"/>
    <mergeCell ref="G8:I8"/>
    <mergeCell ref="G9:I9"/>
    <mergeCell ref="R15:W16"/>
    <mergeCell ref="G6:H6"/>
    <mergeCell ref="G7:H7"/>
    <mergeCell ref="K11:M11"/>
    <mergeCell ref="D10:I10"/>
    <mergeCell ref="D12:I12"/>
    <mergeCell ref="D8:E8"/>
  </mergeCells>
  <printOptions horizontalCentered="1"/>
  <pageMargins left="0.4724409448818898" right="0.15748031496062992" top="0.3937007874015748" bottom="0.3937007874015748" header="0.5118110236220472" footer="0.4330708661417323"/>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岡山市役所</cp:lastModifiedBy>
  <cp:lastPrinted>2018-03-14T00:33:51Z</cp:lastPrinted>
  <dcterms:created xsi:type="dcterms:W3CDTF">2007-02-09T02:15:36Z</dcterms:created>
  <dcterms:modified xsi:type="dcterms:W3CDTF">2019-04-10T05:48:58Z</dcterms:modified>
  <cp:category/>
  <cp:version/>
  <cp:contentType/>
  <cp:contentStatus/>
</cp:coreProperties>
</file>