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W:\★障害事業者係\７２　規則等作成\様式規則実施要綱R0804\障害児通所支援\様式変更\"/>
    </mc:Choice>
  </mc:AlternateContent>
  <xr:revisionPtr revIDLastSave="0" documentId="13_ncr:1_{8EC8ADF4-1E9D-4A1A-9B71-621CE5DCAF19}" xr6:coauthVersionLast="36" xr6:coauthVersionMax="36" xr10:uidLastSave="{00000000-0000-0000-0000-000000000000}"/>
  <bookViews>
    <workbookView xWindow="0" yWindow="0" windowWidth="28800" windowHeight="12876" tabRatio="796" firstSheet="6" activeTab="9"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'勤務形態一覧表（医療型障害児入所施設）'!$A$1:$AN$81</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7">'勤務形態一覧表（福祉型障害児入所施設）'!$A$1:$AN$87</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O40" i="113"/>
  <c r="R40" i="113"/>
  <c r="AA47" i="114"/>
  <c r="F48" i="115"/>
  <c r="O39" i="113"/>
  <c r="AJ40" i="112"/>
  <c r="AL48" i="114"/>
  <c r="O48" i="115"/>
  <c r="D40" i="112"/>
  <c r="AA39" i="113"/>
  <c r="O47" i="115"/>
  <c r="AL47" i="114"/>
  <c r="C39" i="112"/>
  <c r="U40" i="113"/>
  <c r="R47" i="115"/>
  <c r="AM48" i="114"/>
  <c r="L47" i="114"/>
  <c r="R40" i="112"/>
  <c r="I47" i="114"/>
  <c r="U47" i="115"/>
  <c r="D47" i="115"/>
  <c r="L48" i="114"/>
  <c r="X47" i="115"/>
  <c r="O40" i="112"/>
  <c r="O39" i="112"/>
  <c r="U48" i="115"/>
  <c r="AA40" i="112"/>
  <c r="U48" i="114"/>
  <c r="AG48" i="115"/>
  <c r="AJ48" i="115"/>
  <c r="AA39" i="112"/>
  <c r="L39" i="113"/>
  <c r="I39" i="113"/>
  <c r="L40" i="113"/>
  <c r="X47" i="114"/>
  <c r="AG47" i="115"/>
  <c r="AA47" i="115"/>
  <c r="U40" i="112"/>
  <c r="AD39" i="112"/>
  <c r="I39" i="112"/>
  <c r="AD40" i="113"/>
  <c r="D40" i="113"/>
  <c r="D39" i="113"/>
  <c r="D48" i="114"/>
  <c r="C47" i="115"/>
  <c r="U39" i="112"/>
  <c r="X39" i="112"/>
  <c r="C39" i="113"/>
  <c r="AD39" i="113"/>
  <c r="AA48" i="115"/>
  <c r="AI9" i="60"/>
  <c r="AI10" i="60"/>
  <c r="AL12" i="60"/>
  <c r="AJ9" i="60"/>
  <c r="AJ10" i="60"/>
  <c r="AL28" i="60"/>
  <c r="AL20" i="60"/>
  <c r="AL17" i="60"/>
  <c r="AL25" i="60"/>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<sst xmlns="http://schemas.openxmlformats.org/spreadsheetml/2006/main" count="1082" uniqueCount="256">
  <si>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</si>
  <si>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</si>
  <si>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</si>
  <si>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</si>
  <si>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</si>
  <si>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</si>
  <si>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</si>
  <si>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</si>
  <si>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</si>
  <si>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</si>
  <si>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</si>
  <si>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</si>
  <si>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</si>
  <si>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</si>
  <si>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</si>
  <si>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</si>
  <si>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</si>
  <si>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</si>
  <si>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</si>
  <si>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</si>
  <si>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</si>
  <si>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</si>
  <si>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</si>
  <si>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</si>
  <si>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</si>
  <si>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</si>
  <si>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</si>
  <si>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</si>
  <si>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</si>
  <si>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</si>
  <si>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</si>
  <si>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</si>
  <si>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</si>
  <si>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</si>
  <si>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</si>
  <si>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</si>
  <si>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</si>
  <si>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</si>
  <si>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</si>
  <si>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</si>
  <si>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</si>
  <si>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</si>
  <si>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</si>
  <si>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</si>
  <si>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</si>
  <si>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</si>
  <si>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</si>
  <si>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</si>
  <si>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</si>
  <si>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</si>
  <si>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</si>
  <si>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</si>
  <si>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</si>
  <si>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</si>
  <si>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</si>
  <si>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</si>
  <si>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</si>
  <si>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</si>
  <si>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</si>
  <si>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</si>
  <si>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</si>
  <si>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</si>
  <si>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</si>
  <si>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</si>
  <si>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</si>
  <si>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</si>
  <si>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</si>
  <si>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</si>
  <si>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</si>
  <si>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</si>
  <si>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</si>
  <si>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</si>
  <si>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</si>
  <si>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</si>
  <si>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</si>
  <si>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</si>
  <si>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</si>
  <si>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</si>
  <si>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</si>
  <si>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</si>
  <si>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</si>
  <si>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</si>
  <si>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</si>
  <si>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</si>
  <si>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</si>
  <si>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</si>
  <si>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</si>
  <si>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</si>
  <si>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</si>
  <si>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</si>
  <si>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</si>
  <si>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</si>
  <si>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</si>
  <si>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</si>
  <si>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</si>
  <si>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</si>
  <si>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</si>
  <si>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</si>
  <si>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</si>
  <si>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</si>
  <si>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</si>
  <si>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</si>
  <si>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</si>
  <si>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</si>
  <si>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</si>
  <si>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</si>
  <si>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</si>
  <si>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</si>
  <si>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</si>
  <si>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</si>
  <si>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</si>
  <si>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</si>
  <si>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</si>
  <si>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</si>
  <si>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</si>
  <si>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</si>
  <si>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</si>
  <si>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</si>
  <si>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</si>
  <si>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</si>
  <si>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</si>
  <si>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</si>
  <si>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</si>
  <si>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</si>
  <si>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</si>
  <si>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</si>
  <si>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</si>
  <si>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</si>
  <si>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</si>
  <si>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</si>
  <si>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</si>
  <si>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</si>
  <si>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</si>
  <si>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</si>
  <si>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</si>
  <si>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</si>
  <si>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</si>
  <si>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</si>
  <si>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</si>
  <si>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</si>
  <si>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</si>
  <si>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</si>
  <si>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</si>
  <si>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</si>
  <si>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</si>
  <si>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</si>
  <si>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</si>
  <si>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</si>
  <si>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</si>
  <si>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</si>
  <si>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</si>
  <si>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</si>
  <si>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</si>
  <si>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</si>
  <si>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</si>
  <si>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</si>
  <si>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</si>
  <si>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</si>
  <si>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</si>
  <si>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</si>
  <si>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</si>
  <si>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</si>
  <si>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</si>
  <si>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</si>
  <si>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</si>
  <si>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</si>
  <si>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</si>
  <si>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</si>
  <si>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</si>
  <si>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</si>
  <si>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</si>
  <si>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</si>
  <si>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</si>
  <si>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</si>
  <si>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</si>
  <si>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</si>
  <si>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</si>
  <si>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</si>
  <si>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</si>
  <si>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</si>
  <si>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</si>
  <si>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</si>
  <si>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</si>
  <si>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</si>
  <si>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</si>
  <si>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</si>
  <si>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</si>
  <si>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</si>
  <si>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</si>
  <si>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</si>
  <si>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</si>
  <si>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</si>
  <si>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</si>
  <si>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</si>
  <si>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</si>
  <si>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</si>
  <si>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</si>
  <si>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</si>
  <si>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</si>
  <si>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</si>
  <si>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</si>
  <si>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必要な配置数</t>
    <rPh sb="0" eb="2">
      <t>ヒツヨウ</t>
    </rPh>
    <rPh sb="3" eb="6">
      <t>ハイチスウ</t>
    </rPh>
    <phoneticPr fontId="4"/>
  </si>
  <si>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</si>
  <si>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</si>
  <si>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</si>
  <si>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</si>
  <si>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</si>
  <si>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</si>
  <si>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</si>
  <si>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</si>
  <si>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</si>
  <si>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</si>
  <si>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</si>
  <si>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</si>
  <si>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</si>
  <si>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</si>
  <si>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</si>
  <si>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</si>
  <si>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</si>
  <si>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</si>
  <si>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</si>
  <si>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</si>
  <si>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</si>
  <si>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</si>
  <si>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</si>
  <si>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</si>
  <si>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</si>
  <si>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</si>
  <si>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</si>
  <si>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</si>
  <si>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E</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</si>
  <si>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</si>
  <si>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</si>
  <si>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</si>
  <si>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</si>
  <si>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</si>
  <si>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(2)-2　定員</t>
    <rPh sb="6" eb="8">
      <t>テイイン</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</si>
  <si>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</si>
  <si>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</si>
  <si>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</si>
  <si>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</si>
  <si>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</si>
  <si>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</si>
  <si>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</si>
  <si>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</si>
  <si>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</si>
  <si>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</si>
  <si>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</si>
  <si>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</si>
  <si>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</si>
  <si>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</si>
  <si>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児童発達支援管理責任者</t>
  </si>
  <si>
    <t>＜人員基準に関する実人数集計＞</t>
    <rPh sb="1" eb="5">
      <t>ジンインキジュン</t>
    </rPh>
    <rPh sb="6" eb="7">
      <t>カン</t>
    </rPh>
    <rPh sb="9" eb="10">
      <t>ジツ</t>
    </rPh>
    <rPh sb="10" eb="12">
      <t>ニンズウ</t>
    </rPh>
    <rPh sb="12" eb="14">
      <t>シュウケイ</t>
    </rPh>
    <phoneticPr fontId="8"/>
  </si>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</sst>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24" fillId="0" borderId="0" xfId="0" applyFont="1" applyFill="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19" fillId="6" borderId="17" xfId="0" applyFont="1" applyFill="1" applyBorder="1">
      <alignment vertical="center"/>
    </xf>
    <xf numFmtId="0" fontId="5" fillId="0" borderId="25" xfId="7"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right" vertical="center"/>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0" fontId="5" fillId="6" borderId="17" xfId="7" applyFont="1" applyFill="1" applyBorder="1" applyAlignment="1">
      <alignment horizontal="right" vertical="center"/>
    </xf>
    <xf numFmtId="179" fontId="5" fillId="0" borderId="17" xfId="7" applyNumberFormat="1" applyFont="1" applyBorder="1" applyAlignment="1">
      <alignment horizontal="center"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x14ac:dyDescent="0.45"/>
  <cols>
    <col min="1" max="20" width="3.8984375" style="2" customWidth="1"/>
    <col min="21" max="255" width="4.19921875" style="2" customWidth="1"/>
    <col min="256" max="16384" width="8.19921875" style="2"/>
  </cols>
  <sheetData>
    <row r="1" spans="1:20" ht="12.75" customHeight="1" x14ac:dyDescent="0.45">
      <c r="A1" s="1" t="s">
        <v>92</v>
      </c>
    </row>
    <row r="2" spans="1:20" ht="12.75" customHeight="1" x14ac:dyDescent="0.45">
      <c r="L2" s="31" t="s">
        <v>93</v>
      </c>
    </row>
    <row r="3" spans="1:20" ht="12.75" customHeight="1" thickBot="1" x14ac:dyDescent="0.5">
      <c r="A3" s="113"/>
      <c r="B3" s="3"/>
      <c r="C3" s="3"/>
      <c r="D3" s="3"/>
      <c r="E3" s="3"/>
      <c r="F3" s="3"/>
      <c r="G3" s="3"/>
      <c r="H3" s="3"/>
      <c r="I3" s="114"/>
    </row>
    <row r="4" spans="1:20" ht="12.75" customHeight="1" thickBot="1" x14ac:dyDescent="0.5">
      <c r="A4" s="113"/>
      <c r="B4" s="3"/>
      <c r="C4" s="3"/>
      <c r="D4" s="3"/>
      <c r="E4" s="3"/>
      <c r="F4" s="3"/>
      <c r="G4" s="3"/>
      <c r="H4" s="3"/>
      <c r="I4" s="114"/>
      <c r="N4" s="115" t="s">
        <v>58</v>
      </c>
      <c r="O4" s="116"/>
      <c r="P4" s="117"/>
      <c r="Q4" s="117"/>
      <c r="R4" s="117"/>
      <c r="S4" s="117"/>
      <c r="T4" s="118"/>
    </row>
    <row r="5" spans="1:20" ht="12.75" customHeight="1" thickBot="1" x14ac:dyDescent="0.25">
      <c r="B5" s="32"/>
      <c r="C5" s="33"/>
      <c r="D5" s="33"/>
      <c r="E5" s="33"/>
      <c r="F5" s="33"/>
      <c r="G5" s="33"/>
      <c r="H5" s="33"/>
    </row>
    <row r="6" spans="1:20" ht="12.75" customHeight="1" x14ac:dyDescent="0.2">
      <c r="A6" s="4"/>
      <c r="B6" s="119" t="s">
        <v>25</v>
      </c>
      <c r="C6" s="120"/>
      <c r="D6" s="121"/>
      <c r="E6" s="122"/>
      <c r="F6" s="122"/>
      <c r="G6" s="122"/>
      <c r="H6" s="122"/>
      <c r="I6" s="122"/>
      <c r="J6" s="122"/>
      <c r="K6" s="122"/>
      <c r="L6" s="122"/>
      <c r="M6" s="122"/>
      <c r="N6" s="122"/>
      <c r="O6" s="122"/>
      <c r="P6" s="122"/>
      <c r="Q6" s="122"/>
      <c r="R6" s="123"/>
      <c r="S6" s="123"/>
      <c r="T6" s="124"/>
    </row>
    <row r="7" spans="1:20" ht="12.75" customHeight="1" x14ac:dyDescent="0.2">
      <c r="A7" s="5" t="s">
        <v>64</v>
      </c>
      <c r="B7" s="125" t="s">
        <v>34</v>
      </c>
      <c r="C7" s="126"/>
      <c r="D7" s="127"/>
      <c r="E7" s="128"/>
      <c r="F7" s="128"/>
      <c r="G7" s="128"/>
      <c r="H7" s="128"/>
      <c r="I7" s="128"/>
      <c r="J7" s="128"/>
      <c r="K7" s="128"/>
      <c r="L7" s="128"/>
      <c r="M7" s="128"/>
      <c r="N7" s="128"/>
      <c r="O7" s="128"/>
      <c r="P7" s="128"/>
      <c r="Q7" s="128"/>
      <c r="R7" s="129"/>
      <c r="S7" s="129"/>
      <c r="T7" s="130"/>
    </row>
    <row r="8" spans="1:20" ht="12.75" customHeight="1" x14ac:dyDescent="0.45">
      <c r="A8" s="5"/>
      <c r="B8" s="131" t="s">
        <v>33</v>
      </c>
      <c r="C8" s="132"/>
      <c r="D8" s="6" t="s">
        <v>32</v>
      </c>
      <c r="E8" s="7"/>
      <c r="F8" s="7"/>
      <c r="G8" s="7"/>
      <c r="H8" s="7"/>
      <c r="I8" s="7"/>
      <c r="J8" s="7"/>
      <c r="K8" s="7"/>
      <c r="L8" s="7"/>
      <c r="M8" s="7"/>
      <c r="N8" s="7"/>
      <c r="O8" s="7"/>
      <c r="P8" s="7"/>
      <c r="Q8" s="7"/>
      <c r="R8" s="7"/>
      <c r="S8" s="7"/>
      <c r="T8" s="8"/>
    </row>
    <row r="9" spans="1:20" ht="12.75" customHeight="1" x14ac:dyDescent="0.45">
      <c r="A9" s="5" t="s">
        <v>65</v>
      </c>
      <c r="B9" s="133"/>
      <c r="C9" s="134"/>
      <c r="D9" s="9"/>
      <c r="E9" s="10"/>
      <c r="F9" s="11" t="s">
        <v>28</v>
      </c>
      <c r="G9" s="12"/>
      <c r="H9" s="12"/>
      <c r="I9" s="137" t="s">
        <v>27</v>
      </c>
      <c r="J9" s="137"/>
      <c r="K9" s="10"/>
      <c r="L9" s="10"/>
      <c r="M9" s="10"/>
      <c r="N9" s="10"/>
      <c r="O9" s="10"/>
      <c r="P9" s="10"/>
      <c r="Q9" s="10"/>
      <c r="R9" s="10"/>
      <c r="S9" s="10"/>
      <c r="T9" s="13"/>
    </row>
    <row r="10" spans="1:20" ht="12.75" customHeight="1" x14ac:dyDescent="0.45">
      <c r="A10" s="14"/>
      <c r="B10" s="135"/>
      <c r="C10" s="136"/>
      <c r="D10" s="15"/>
      <c r="E10" s="16"/>
      <c r="F10" s="16"/>
      <c r="G10" s="16"/>
      <c r="H10" s="16"/>
      <c r="I10" s="16"/>
      <c r="J10" s="16"/>
      <c r="K10" s="16"/>
      <c r="L10" s="16"/>
      <c r="M10" s="16"/>
      <c r="N10" s="16"/>
      <c r="O10" s="16"/>
      <c r="P10" s="16"/>
      <c r="Q10" s="16"/>
      <c r="R10" s="16"/>
      <c r="S10" s="16"/>
      <c r="T10" s="17"/>
    </row>
    <row r="11" spans="1:20" ht="12.75" customHeight="1" x14ac:dyDescent="0.2">
      <c r="A11" s="18"/>
      <c r="B11" s="125" t="s">
        <v>31</v>
      </c>
      <c r="C11" s="126"/>
      <c r="D11" s="126" t="s">
        <v>30</v>
      </c>
      <c r="E11" s="126"/>
      <c r="F11" s="138"/>
      <c r="G11" s="138"/>
      <c r="H11" s="138"/>
      <c r="I11" s="138"/>
      <c r="J11" s="139"/>
      <c r="K11" s="140" t="s">
        <v>29</v>
      </c>
      <c r="L11" s="140"/>
      <c r="M11" s="127"/>
      <c r="N11" s="128"/>
      <c r="O11" s="128"/>
      <c r="P11" s="128"/>
      <c r="Q11" s="128"/>
      <c r="R11" s="129"/>
      <c r="S11" s="129"/>
      <c r="T11" s="130"/>
    </row>
    <row r="12" spans="1:20" ht="12.75" customHeight="1" x14ac:dyDescent="0.2">
      <c r="A12" s="141" t="s">
        <v>59</v>
      </c>
      <c r="B12" s="142"/>
      <c r="C12" s="142"/>
      <c r="D12" s="142"/>
      <c r="E12" s="142"/>
      <c r="F12" s="142"/>
      <c r="G12" s="142"/>
      <c r="H12" s="142"/>
      <c r="I12" s="143"/>
      <c r="J12" s="144" t="s">
        <v>55</v>
      </c>
      <c r="K12" s="145"/>
      <c r="L12" s="145"/>
      <c r="M12" s="145"/>
      <c r="N12" s="145"/>
      <c r="O12" s="145"/>
      <c r="P12" s="145"/>
      <c r="Q12" s="145"/>
      <c r="R12" s="146"/>
      <c r="S12" s="146"/>
      <c r="T12" s="147"/>
    </row>
    <row r="13" spans="1:20" ht="13.2" x14ac:dyDescent="0.2">
      <c r="A13" s="148" t="s">
        <v>26</v>
      </c>
      <c r="B13" s="149"/>
      <c r="C13" s="126" t="s">
        <v>25</v>
      </c>
      <c r="D13" s="144"/>
      <c r="E13" s="19"/>
      <c r="F13" s="20"/>
      <c r="G13" s="20"/>
      <c r="H13" s="20"/>
      <c r="I13" s="21"/>
      <c r="J13" s="150" t="s">
        <v>24</v>
      </c>
      <c r="K13" s="134"/>
      <c r="L13" s="152" t="s">
        <v>23</v>
      </c>
      <c r="M13" s="153"/>
      <c r="N13" s="153"/>
      <c r="O13" s="153"/>
      <c r="P13" s="153"/>
      <c r="Q13" s="153"/>
      <c r="R13" s="129"/>
      <c r="S13" s="129"/>
      <c r="T13" s="130"/>
    </row>
    <row r="14" spans="1:20" ht="20.25" customHeight="1" x14ac:dyDescent="0.2">
      <c r="A14" s="154" t="s">
        <v>54</v>
      </c>
      <c r="B14" s="155"/>
      <c r="C14" s="126" t="s">
        <v>22</v>
      </c>
      <c r="D14" s="144"/>
      <c r="E14" s="151"/>
      <c r="F14" s="156"/>
      <c r="G14" s="156"/>
      <c r="H14" s="156"/>
      <c r="I14" s="157"/>
      <c r="J14" s="151"/>
      <c r="K14" s="135"/>
      <c r="L14" s="22"/>
      <c r="M14" s="23"/>
      <c r="N14" s="23"/>
      <c r="O14" s="23"/>
      <c r="P14" s="23"/>
      <c r="Q14" s="23"/>
      <c r="R14" s="23"/>
      <c r="S14" s="23"/>
      <c r="T14" s="24"/>
    </row>
    <row r="15" spans="1:20" ht="12.75" customHeight="1" x14ac:dyDescent="0.45">
      <c r="A15" s="164" t="s">
        <v>21</v>
      </c>
      <c r="B15" s="131"/>
      <c r="C15" s="131"/>
      <c r="D15" s="131"/>
      <c r="E15" s="132"/>
      <c r="F15" s="126" t="s">
        <v>66</v>
      </c>
      <c r="G15" s="126"/>
      <c r="H15" s="126"/>
      <c r="I15" s="158" t="s">
        <v>53</v>
      </c>
      <c r="J15" s="142"/>
      <c r="K15" s="159"/>
      <c r="L15" s="126" t="s">
        <v>52</v>
      </c>
      <c r="M15" s="126"/>
      <c r="N15" s="126"/>
      <c r="O15" s="126" t="s">
        <v>51</v>
      </c>
      <c r="P15" s="126"/>
      <c r="Q15" s="144"/>
      <c r="R15" s="166" t="s">
        <v>67</v>
      </c>
      <c r="S15" s="166"/>
      <c r="T15" s="167"/>
    </row>
    <row r="16" spans="1:20" ht="12.75" customHeight="1" x14ac:dyDescent="0.45">
      <c r="A16" s="165"/>
      <c r="B16" s="135"/>
      <c r="C16" s="135"/>
      <c r="D16" s="135"/>
      <c r="E16" s="136"/>
      <c r="F16" s="25" t="s">
        <v>19</v>
      </c>
      <c r="G16" s="144" t="s">
        <v>60</v>
      </c>
      <c r="H16" s="125"/>
      <c r="I16" s="26" t="s">
        <v>19</v>
      </c>
      <c r="J16" s="144" t="s">
        <v>60</v>
      </c>
      <c r="K16" s="125"/>
      <c r="L16" s="26" t="s">
        <v>19</v>
      </c>
      <c r="M16" s="144" t="s">
        <v>60</v>
      </c>
      <c r="N16" s="125"/>
      <c r="O16" s="26" t="s">
        <v>19</v>
      </c>
      <c r="P16" s="144" t="s">
        <v>60</v>
      </c>
      <c r="Q16" s="145"/>
      <c r="R16" s="26" t="s">
        <v>19</v>
      </c>
      <c r="S16" s="144" t="s">
        <v>60</v>
      </c>
      <c r="T16" s="168"/>
    </row>
    <row r="17" spans="1:20" ht="12.75" customHeight="1" x14ac:dyDescent="0.45">
      <c r="A17" s="27"/>
      <c r="B17" s="169" t="s">
        <v>17</v>
      </c>
      <c r="C17" s="132"/>
      <c r="D17" s="158" t="s">
        <v>16</v>
      </c>
      <c r="E17" s="159"/>
      <c r="F17" s="26"/>
      <c r="G17" s="144"/>
      <c r="H17" s="125"/>
      <c r="I17" s="26"/>
      <c r="J17" s="144"/>
      <c r="K17" s="125"/>
      <c r="L17" s="26"/>
      <c r="M17" s="144"/>
      <c r="N17" s="125"/>
      <c r="O17" s="26"/>
      <c r="P17" s="144"/>
      <c r="Q17" s="145"/>
      <c r="R17" s="26"/>
      <c r="S17" s="144"/>
      <c r="T17" s="168"/>
    </row>
    <row r="18" spans="1:20" ht="12.75" customHeight="1" x14ac:dyDescent="0.45">
      <c r="A18" s="27"/>
      <c r="B18" s="151"/>
      <c r="C18" s="136"/>
      <c r="D18" s="158" t="s">
        <v>15</v>
      </c>
      <c r="E18" s="159"/>
      <c r="F18" s="26"/>
      <c r="G18" s="144"/>
      <c r="H18" s="125"/>
      <c r="I18" s="26"/>
      <c r="J18" s="144"/>
      <c r="K18" s="125"/>
      <c r="L18" s="26"/>
      <c r="M18" s="144"/>
      <c r="N18" s="125"/>
      <c r="O18" s="26"/>
      <c r="P18" s="144"/>
      <c r="Q18" s="145"/>
      <c r="R18" s="26"/>
      <c r="S18" s="144"/>
      <c r="T18" s="168"/>
    </row>
    <row r="19" spans="1:20" ht="12.75" customHeight="1" x14ac:dyDescent="0.45">
      <c r="A19" s="27"/>
      <c r="B19" s="158" t="s">
        <v>14</v>
      </c>
      <c r="C19" s="142"/>
      <c r="D19" s="142"/>
      <c r="E19" s="159"/>
      <c r="F19" s="144"/>
      <c r="G19" s="145"/>
      <c r="H19" s="125"/>
      <c r="I19" s="144"/>
      <c r="J19" s="145"/>
      <c r="K19" s="125"/>
      <c r="L19" s="144"/>
      <c r="M19" s="145"/>
      <c r="N19" s="125"/>
      <c r="O19" s="144"/>
      <c r="P19" s="145"/>
      <c r="Q19" s="145"/>
      <c r="R19" s="144"/>
      <c r="S19" s="145"/>
      <c r="T19" s="168"/>
    </row>
    <row r="20" spans="1:20" ht="12.75" customHeight="1" x14ac:dyDescent="0.45">
      <c r="A20" s="27"/>
      <c r="B20" s="158" t="s">
        <v>13</v>
      </c>
      <c r="C20" s="142"/>
      <c r="D20" s="142"/>
      <c r="E20" s="159"/>
      <c r="F20" s="160"/>
      <c r="G20" s="161"/>
      <c r="H20" s="162"/>
      <c r="I20" s="160"/>
      <c r="J20" s="161"/>
      <c r="K20" s="162"/>
      <c r="L20" s="160"/>
      <c r="M20" s="161"/>
      <c r="N20" s="162"/>
      <c r="O20" s="160"/>
      <c r="P20" s="161"/>
      <c r="Q20" s="161"/>
      <c r="R20" s="160"/>
      <c r="S20" s="161"/>
      <c r="T20" s="163"/>
    </row>
    <row r="21" spans="1:20" ht="12.75" customHeight="1" x14ac:dyDescent="0.45">
      <c r="A21" s="27"/>
      <c r="B21" s="131"/>
      <c r="C21" s="131"/>
      <c r="D21" s="131"/>
      <c r="E21" s="132"/>
      <c r="F21" s="126" t="s">
        <v>50</v>
      </c>
      <c r="G21" s="126"/>
      <c r="H21" s="126"/>
      <c r="I21" s="144" t="s">
        <v>49</v>
      </c>
      <c r="J21" s="145"/>
      <c r="K21" s="125"/>
      <c r="L21" s="158" t="s">
        <v>68</v>
      </c>
      <c r="M21" s="142"/>
      <c r="N21" s="159"/>
      <c r="O21" s="144" t="s">
        <v>20</v>
      </c>
      <c r="P21" s="145"/>
      <c r="Q21" s="145"/>
      <c r="R21" s="34"/>
      <c r="T21" s="35"/>
    </row>
    <row r="22" spans="1:20" ht="12.75" customHeight="1" x14ac:dyDescent="0.45">
      <c r="A22" s="27"/>
      <c r="B22" s="135"/>
      <c r="C22" s="135"/>
      <c r="D22" s="135"/>
      <c r="E22" s="136"/>
      <c r="F22" s="25" t="s">
        <v>19</v>
      </c>
      <c r="G22" s="144" t="s">
        <v>60</v>
      </c>
      <c r="H22" s="125"/>
      <c r="I22" s="26" t="s">
        <v>19</v>
      </c>
      <c r="J22" s="144" t="s">
        <v>60</v>
      </c>
      <c r="K22" s="125"/>
      <c r="L22" s="26" t="s">
        <v>19</v>
      </c>
      <c r="M22" s="144" t="s">
        <v>60</v>
      </c>
      <c r="N22" s="125"/>
      <c r="O22" s="26" t="s">
        <v>19</v>
      </c>
      <c r="P22" s="144" t="s">
        <v>60</v>
      </c>
      <c r="Q22" s="145"/>
      <c r="R22" s="34"/>
      <c r="T22" s="35"/>
    </row>
    <row r="23" spans="1:20" ht="12.75" customHeight="1" x14ac:dyDescent="0.45">
      <c r="A23" s="27"/>
      <c r="B23" s="169" t="s">
        <v>17</v>
      </c>
      <c r="C23" s="132"/>
      <c r="D23" s="158" t="s">
        <v>16</v>
      </c>
      <c r="E23" s="159"/>
      <c r="F23" s="26"/>
      <c r="G23" s="144"/>
      <c r="H23" s="125"/>
      <c r="I23" s="26"/>
      <c r="J23" s="144"/>
      <c r="K23" s="125"/>
      <c r="L23" s="26"/>
      <c r="M23" s="144"/>
      <c r="N23" s="125"/>
      <c r="O23" s="26"/>
      <c r="P23" s="144"/>
      <c r="Q23" s="145"/>
      <c r="R23" s="34"/>
      <c r="T23" s="35"/>
    </row>
    <row r="24" spans="1:20" ht="12.75" customHeight="1" x14ac:dyDescent="0.45">
      <c r="A24" s="27"/>
      <c r="B24" s="151"/>
      <c r="C24" s="136"/>
      <c r="D24" s="158" t="s">
        <v>15</v>
      </c>
      <c r="E24" s="159"/>
      <c r="F24" s="26"/>
      <c r="G24" s="144"/>
      <c r="H24" s="125"/>
      <c r="I24" s="26"/>
      <c r="J24" s="144"/>
      <c r="K24" s="125"/>
      <c r="L24" s="26"/>
      <c r="M24" s="144"/>
      <c r="N24" s="125"/>
      <c r="O24" s="26"/>
      <c r="P24" s="144"/>
      <c r="Q24" s="145"/>
      <c r="R24" s="34"/>
      <c r="T24" s="35"/>
    </row>
    <row r="25" spans="1:20" ht="12.75" customHeight="1" x14ac:dyDescent="0.45">
      <c r="A25" s="27"/>
      <c r="B25" s="158" t="s">
        <v>14</v>
      </c>
      <c r="C25" s="142"/>
      <c r="D25" s="142"/>
      <c r="E25" s="159"/>
      <c r="F25" s="144"/>
      <c r="G25" s="145"/>
      <c r="H25" s="125"/>
      <c r="I25" s="144"/>
      <c r="J25" s="145"/>
      <c r="K25" s="125"/>
      <c r="L25" s="144"/>
      <c r="M25" s="145"/>
      <c r="N25" s="125"/>
      <c r="O25" s="126"/>
      <c r="P25" s="126"/>
      <c r="Q25" s="144"/>
      <c r="R25" s="34"/>
      <c r="T25" s="35"/>
    </row>
    <row r="26" spans="1:20" ht="12.75" customHeight="1" x14ac:dyDescent="0.45">
      <c r="A26" s="27"/>
      <c r="B26" s="158" t="s">
        <v>13</v>
      </c>
      <c r="C26" s="142"/>
      <c r="D26" s="142"/>
      <c r="E26" s="159"/>
      <c r="F26" s="170"/>
      <c r="G26" s="171"/>
      <c r="H26" s="172"/>
      <c r="I26" s="170"/>
      <c r="J26" s="171"/>
      <c r="K26" s="172"/>
      <c r="L26" s="170"/>
      <c r="M26" s="171"/>
      <c r="N26" s="172"/>
      <c r="O26" s="173"/>
      <c r="P26" s="173"/>
      <c r="Q26" s="170"/>
      <c r="R26" s="34"/>
      <c r="T26" s="35"/>
    </row>
    <row r="27" spans="1:20" s="37" customFormat="1" ht="13.5" customHeight="1" x14ac:dyDescent="0.45">
      <c r="A27" s="36"/>
      <c r="B27" s="174" t="s">
        <v>69</v>
      </c>
      <c r="C27" s="175"/>
      <c r="D27" s="175"/>
      <c r="E27" s="176"/>
      <c r="F27" s="182" t="s">
        <v>70</v>
      </c>
      <c r="G27" s="183"/>
      <c r="H27" s="183"/>
      <c r="I27" s="183"/>
      <c r="J27" s="183"/>
      <c r="K27" s="183"/>
      <c r="L27" s="183"/>
      <c r="M27" s="183"/>
      <c r="N27" s="183"/>
      <c r="O27" s="183"/>
      <c r="P27" s="183"/>
      <c r="Q27" s="183"/>
      <c r="R27" s="183"/>
      <c r="S27" s="183"/>
      <c r="T27" s="184"/>
    </row>
    <row r="28" spans="1:20" s="37" customFormat="1" ht="13.5" customHeight="1" x14ac:dyDescent="0.45">
      <c r="A28" s="36"/>
      <c r="B28" s="177"/>
      <c r="C28" s="129"/>
      <c r="D28" s="129"/>
      <c r="E28" s="178"/>
      <c r="F28" s="38" t="s">
        <v>71</v>
      </c>
      <c r="G28" s="39"/>
      <c r="H28" s="39"/>
      <c r="I28" s="185" t="s">
        <v>72</v>
      </c>
      <c r="J28" s="185"/>
      <c r="K28" s="185"/>
      <c r="L28" s="185"/>
      <c r="M28" s="185" t="s">
        <v>73</v>
      </c>
      <c r="N28" s="185"/>
      <c r="O28" s="185"/>
      <c r="P28" s="185"/>
      <c r="Q28" s="185" t="s">
        <v>74</v>
      </c>
      <c r="R28" s="185"/>
      <c r="S28" s="185"/>
      <c r="T28" s="186"/>
    </row>
    <row r="29" spans="1:20" s="37" customFormat="1" ht="13.5" customHeight="1" x14ac:dyDescent="0.2">
      <c r="A29" s="36"/>
      <c r="B29" s="177"/>
      <c r="C29" s="129"/>
      <c r="D29" s="129"/>
      <c r="E29" s="178"/>
      <c r="F29" s="38" t="s">
        <v>75</v>
      </c>
      <c r="G29" s="39"/>
      <c r="H29" s="39"/>
      <c r="I29" s="182"/>
      <c r="J29" s="187"/>
      <c r="K29" s="187"/>
      <c r="L29" s="188"/>
      <c r="M29" s="182"/>
      <c r="N29" s="187"/>
      <c r="O29" s="187"/>
      <c r="P29" s="188"/>
      <c r="Q29" s="182"/>
      <c r="R29" s="146"/>
      <c r="S29" s="146"/>
      <c r="T29" s="147"/>
    </row>
    <row r="30" spans="1:20" s="37" customFormat="1" ht="13.5" customHeight="1" x14ac:dyDescent="0.2">
      <c r="A30" s="36"/>
      <c r="B30" s="177"/>
      <c r="C30" s="129"/>
      <c r="D30" s="129"/>
      <c r="E30" s="178"/>
      <c r="F30" s="38" t="s">
        <v>76</v>
      </c>
      <c r="G30" s="39"/>
      <c r="H30" s="39"/>
      <c r="I30" s="182"/>
      <c r="J30" s="187"/>
      <c r="K30" s="187"/>
      <c r="L30" s="188"/>
      <c r="M30" s="182"/>
      <c r="N30" s="187"/>
      <c r="O30" s="187"/>
      <c r="P30" s="188"/>
      <c r="Q30" s="182"/>
      <c r="R30" s="146"/>
      <c r="S30" s="146"/>
      <c r="T30" s="147"/>
    </row>
    <row r="31" spans="1:20" s="37" customFormat="1" ht="13.5" customHeight="1" x14ac:dyDescent="0.2">
      <c r="A31" s="40"/>
      <c r="B31" s="179"/>
      <c r="C31" s="180"/>
      <c r="D31" s="180"/>
      <c r="E31" s="181"/>
      <c r="F31" s="38" t="s">
        <v>77</v>
      </c>
      <c r="G31" s="39"/>
      <c r="H31" s="39"/>
      <c r="I31" s="182"/>
      <c r="J31" s="187"/>
      <c r="K31" s="187"/>
      <c r="L31" s="188"/>
      <c r="M31" s="182"/>
      <c r="N31" s="187"/>
      <c r="O31" s="187"/>
      <c r="P31" s="188"/>
      <c r="Q31" s="182"/>
      <c r="R31" s="146"/>
      <c r="S31" s="146"/>
      <c r="T31" s="147"/>
    </row>
    <row r="32" spans="1:20" ht="12.75" customHeight="1" x14ac:dyDescent="0.45">
      <c r="A32" s="189" t="s">
        <v>12</v>
      </c>
      <c r="B32" s="126"/>
      <c r="C32" s="126"/>
      <c r="D32" s="126"/>
      <c r="E32" s="126"/>
      <c r="F32" s="144"/>
      <c r="G32" s="145"/>
      <c r="H32" s="145"/>
      <c r="I32" s="145"/>
      <c r="J32" s="145"/>
      <c r="K32" s="145"/>
      <c r="L32" s="145"/>
      <c r="M32" s="145"/>
      <c r="N32" s="145"/>
      <c r="O32" s="145"/>
      <c r="P32" s="145"/>
      <c r="Q32" s="145"/>
      <c r="R32" s="190"/>
      <c r="S32" s="190"/>
      <c r="T32" s="191"/>
    </row>
    <row r="33" spans="1:21" ht="12.75" customHeight="1" x14ac:dyDescent="0.45">
      <c r="A33" s="189"/>
      <c r="B33" s="192" t="s">
        <v>11</v>
      </c>
      <c r="C33" s="192"/>
      <c r="D33" s="192"/>
      <c r="E33" s="192"/>
      <c r="F33" s="193" t="s">
        <v>78</v>
      </c>
      <c r="G33" s="194"/>
      <c r="H33" s="194"/>
      <c r="I33" s="194"/>
      <c r="J33" s="194"/>
      <c r="K33" s="194"/>
      <c r="L33" s="194"/>
      <c r="M33" s="194"/>
      <c r="N33" s="194"/>
      <c r="O33" s="194"/>
      <c r="P33" s="194"/>
      <c r="Q33" s="194"/>
      <c r="R33" s="190"/>
      <c r="S33" s="190"/>
      <c r="T33" s="191"/>
    </row>
    <row r="34" spans="1:21" ht="12.75" customHeight="1" x14ac:dyDescent="0.45">
      <c r="A34" s="189"/>
      <c r="B34" s="192" t="s">
        <v>10</v>
      </c>
      <c r="C34" s="192"/>
      <c r="D34" s="192"/>
      <c r="E34" s="192"/>
      <c r="F34" s="193" t="s">
        <v>79</v>
      </c>
      <c r="G34" s="194"/>
      <c r="H34" s="194"/>
      <c r="I34" s="194"/>
      <c r="J34" s="194"/>
      <c r="K34" s="194"/>
      <c r="L34" s="194"/>
      <c r="M34" s="194"/>
      <c r="N34" s="194"/>
      <c r="O34" s="194"/>
      <c r="P34" s="194"/>
      <c r="Q34" s="194"/>
      <c r="R34" s="190"/>
      <c r="S34" s="190"/>
      <c r="T34" s="191"/>
    </row>
    <row r="35" spans="1:21" ht="12.75" customHeight="1" x14ac:dyDescent="0.45">
      <c r="A35" s="189"/>
      <c r="B35" s="195" t="s">
        <v>48</v>
      </c>
      <c r="C35" s="196"/>
      <c r="D35" s="196"/>
      <c r="E35" s="197"/>
      <c r="F35" s="203" t="s">
        <v>47</v>
      </c>
      <c r="G35" s="204"/>
      <c r="H35" s="205" t="s">
        <v>46</v>
      </c>
      <c r="I35" s="205"/>
      <c r="J35" s="205"/>
      <c r="K35" s="205"/>
      <c r="L35" s="205"/>
      <c r="M35" s="205"/>
      <c r="N35" s="205"/>
      <c r="O35" s="205"/>
      <c r="P35" s="205"/>
      <c r="Q35" s="206"/>
      <c r="R35" s="41"/>
      <c r="S35" s="42"/>
      <c r="T35" s="43"/>
    </row>
    <row r="36" spans="1:21" ht="12.75" customHeight="1" x14ac:dyDescent="0.45">
      <c r="A36" s="189"/>
      <c r="B36" s="198"/>
      <c r="C36" s="114"/>
      <c r="D36" s="114"/>
      <c r="E36" s="199"/>
      <c r="F36" s="203"/>
      <c r="G36" s="204"/>
      <c r="H36" s="207" t="s">
        <v>45</v>
      </c>
      <c r="I36" s="207"/>
      <c r="J36" s="207" t="s">
        <v>44</v>
      </c>
      <c r="K36" s="207"/>
      <c r="L36" s="207" t="s">
        <v>43</v>
      </c>
      <c r="M36" s="207"/>
      <c r="N36" s="207" t="s">
        <v>42</v>
      </c>
      <c r="O36" s="207"/>
      <c r="P36" s="207" t="s">
        <v>41</v>
      </c>
      <c r="Q36" s="208"/>
      <c r="R36" s="34"/>
      <c r="T36" s="35"/>
    </row>
    <row r="37" spans="1:21" ht="12.75" customHeight="1" x14ac:dyDescent="0.45">
      <c r="A37" s="189"/>
      <c r="B37" s="198"/>
      <c r="C37" s="114"/>
      <c r="D37" s="114"/>
      <c r="E37" s="199"/>
      <c r="F37" s="209"/>
      <c r="G37" s="209"/>
      <c r="H37" s="209"/>
      <c r="I37" s="209"/>
      <c r="J37" s="209"/>
      <c r="K37" s="209"/>
      <c r="L37" s="209"/>
      <c r="M37" s="209"/>
      <c r="N37" s="209"/>
      <c r="O37" s="209"/>
      <c r="P37" s="209"/>
      <c r="Q37" s="216"/>
      <c r="R37" s="34"/>
      <c r="T37" s="35"/>
    </row>
    <row r="38" spans="1:21" ht="12.75" customHeight="1" x14ac:dyDescent="0.45">
      <c r="A38" s="189"/>
      <c r="B38" s="198"/>
      <c r="C38" s="114"/>
      <c r="D38" s="114"/>
      <c r="E38" s="199"/>
      <c r="F38" s="209" t="s">
        <v>80</v>
      </c>
      <c r="G38" s="209"/>
      <c r="H38" s="209" t="s">
        <v>81</v>
      </c>
      <c r="I38" s="216"/>
      <c r="J38" s="217" t="s">
        <v>82</v>
      </c>
      <c r="K38" s="217"/>
      <c r="L38" s="44"/>
      <c r="M38" s="44"/>
      <c r="N38" s="44"/>
      <c r="O38" s="44"/>
      <c r="P38" s="44"/>
      <c r="Q38" s="44"/>
      <c r="R38" s="45"/>
      <c r="S38" s="45"/>
      <c r="T38" s="46"/>
      <c r="U38" s="45"/>
    </row>
    <row r="39" spans="1:21" ht="12.75" customHeight="1" x14ac:dyDescent="0.45">
      <c r="A39" s="189"/>
      <c r="B39" s="198"/>
      <c r="C39" s="114"/>
      <c r="D39" s="114"/>
      <c r="E39" s="199"/>
      <c r="F39" s="209"/>
      <c r="G39" s="209"/>
      <c r="H39" s="209"/>
      <c r="I39" s="216"/>
      <c r="J39" s="217"/>
      <c r="K39" s="217"/>
      <c r="L39" s="45"/>
      <c r="M39" s="45"/>
      <c r="N39" s="45"/>
      <c r="O39" s="45"/>
      <c r="P39" s="45"/>
      <c r="Q39" s="45"/>
      <c r="R39" s="45"/>
      <c r="S39" s="45"/>
      <c r="T39" s="46"/>
      <c r="U39" s="45"/>
    </row>
    <row r="40" spans="1:21" ht="12.75" customHeight="1" x14ac:dyDescent="0.45">
      <c r="A40" s="189"/>
      <c r="B40" s="200"/>
      <c r="C40" s="201"/>
      <c r="D40" s="201"/>
      <c r="E40" s="202"/>
      <c r="F40" s="216"/>
      <c r="G40" s="218"/>
      <c r="H40" s="216"/>
      <c r="I40" s="219"/>
      <c r="J40" s="209"/>
      <c r="K40" s="209"/>
      <c r="L40" s="47"/>
      <c r="M40" s="47"/>
      <c r="N40" s="47"/>
      <c r="O40" s="47"/>
      <c r="P40" s="47"/>
      <c r="Q40" s="47"/>
      <c r="R40" s="47"/>
      <c r="S40" s="47"/>
      <c r="T40" s="48"/>
      <c r="U40" s="45"/>
    </row>
    <row r="41" spans="1:21" ht="12.75" customHeight="1" x14ac:dyDescent="0.45">
      <c r="A41" s="189"/>
      <c r="B41" s="193" t="s">
        <v>40</v>
      </c>
      <c r="C41" s="194"/>
      <c r="D41" s="194"/>
      <c r="E41" s="220"/>
      <c r="F41" s="144" t="s">
        <v>83</v>
      </c>
      <c r="G41" s="145"/>
      <c r="H41" s="145"/>
      <c r="I41" s="145"/>
      <c r="J41" s="145"/>
      <c r="K41" s="145"/>
      <c r="L41" s="145"/>
      <c r="M41" s="145"/>
      <c r="N41" s="145"/>
      <c r="O41" s="145"/>
      <c r="P41" s="145"/>
      <c r="Q41" s="145"/>
      <c r="R41" s="190"/>
      <c r="S41" s="190"/>
      <c r="T41" s="191"/>
    </row>
    <row r="42" spans="1:21" ht="12.75" customHeight="1" x14ac:dyDescent="0.45">
      <c r="A42" s="189"/>
      <c r="B42" s="192" t="s">
        <v>39</v>
      </c>
      <c r="C42" s="192"/>
      <c r="D42" s="192"/>
      <c r="E42" s="192"/>
      <c r="F42" s="160"/>
      <c r="G42" s="161"/>
      <c r="H42" s="161"/>
      <c r="I42" s="161"/>
      <c r="J42" s="161"/>
      <c r="K42" s="161"/>
      <c r="L42" s="161"/>
      <c r="M42" s="161"/>
      <c r="N42" s="161"/>
      <c r="O42" s="161"/>
      <c r="P42" s="161"/>
      <c r="Q42" s="161"/>
      <c r="R42" s="190"/>
      <c r="S42" s="190"/>
      <c r="T42" s="191"/>
    </row>
    <row r="43" spans="1:21" ht="12.75" customHeight="1" x14ac:dyDescent="0.45">
      <c r="A43" s="189"/>
      <c r="B43" s="193" t="s">
        <v>35</v>
      </c>
      <c r="C43" s="194"/>
      <c r="D43" s="194"/>
      <c r="E43" s="220"/>
      <c r="F43" s="144" t="s">
        <v>84</v>
      </c>
      <c r="G43" s="145"/>
      <c r="H43" s="145"/>
      <c r="I43" s="145"/>
      <c r="J43" s="145"/>
      <c r="K43" s="145"/>
      <c r="L43" s="145"/>
      <c r="M43" s="145"/>
      <c r="N43" s="145"/>
      <c r="O43" s="145"/>
      <c r="P43" s="145"/>
      <c r="Q43" s="145"/>
      <c r="R43" s="190"/>
      <c r="S43" s="190"/>
      <c r="T43" s="191"/>
    </row>
    <row r="44" spans="1:21" ht="12.75" customHeight="1" x14ac:dyDescent="0.45">
      <c r="A44" s="189"/>
      <c r="B44" s="192" t="s">
        <v>9</v>
      </c>
      <c r="C44" s="192"/>
      <c r="D44" s="192"/>
      <c r="E44" s="192"/>
      <c r="F44" s="144"/>
      <c r="G44" s="145"/>
      <c r="H44" s="145"/>
      <c r="I44" s="145"/>
      <c r="J44" s="145"/>
      <c r="K44" s="145"/>
      <c r="L44" s="145"/>
      <c r="M44" s="145"/>
      <c r="N44" s="145"/>
      <c r="O44" s="145"/>
      <c r="P44" s="145"/>
      <c r="Q44" s="145"/>
      <c r="R44" s="190"/>
      <c r="S44" s="190"/>
      <c r="T44" s="191"/>
    </row>
    <row r="45" spans="1:21" ht="12.75" customHeight="1" x14ac:dyDescent="0.45">
      <c r="A45" s="189"/>
      <c r="B45" s="192"/>
      <c r="C45" s="192"/>
      <c r="D45" s="192"/>
      <c r="E45" s="192"/>
      <c r="F45" s="144"/>
      <c r="G45" s="145"/>
      <c r="H45" s="145"/>
      <c r="I45" s="145"/>
      <c r="J45" s="145"/>
      <c r="K45" s="145"/>
      <c r="L45" s="145"/>
      <c r="M45" s="145"/>
      <c r="N45" s="145"/>
      <c r="O45" s="145"/>
      <c r="P45" s="145"/>
      <c r="Q45" s="145"/>
      <c r="R45" s="190"/>
      <c r="S45" s="190"/>
      <c r="T45" s="191"/>
    </row>
    <row r="46" spans="1:21" ht="12.75" customHeight="1" x14ac:dyDescent="0.45">
      <c r="A46" s="189"/>
      <c r="B46" s="192" t="s">
        <v>8</v>
      </c>
      <c r="C46" s="192"/>
      <c r="D46" s="192"/>
      <c r="E46" s="192"/>
      <c r="F46" s="144"/>
      <c r="G46" s="145"/>
      <c r="H46" s="145"/>
      <c r="I46" s="145"/>
      <c r="J46" s="145"/>
      <c r="K46" s="145"/>
      <c r="L46" s="145"/>
      <c r="M46" s="145"/>
      <c r="N46" s="145"/>
      <c r="O46" s="145"/>
      <c r="P46" s="145"/>
      <c r="Q46" s="145"/>
      <c r="R46" s="190"/>
      <c r="S46" s="190"/>
      <c r="T46" s="191"/>
    </row>
    <row r="47" spans="1:21" ht="12.75" customHeight="1" x14ac:dyDescent="0.2">
      <c r="A47" s="189"/>
      <c r="B47" s="192" t="s">
        <v>7</v>
      </c>
      <c r="C47" s="192"/>
      <c r="D47" s="192"/>
      <c r="E47" s="192"/>
      <c r="F47" s="151" t="s">
        <v>6</v>
      </c>
      <c r="G47" s="135"/>
      <c r="H47" s="135"/>
      <c r="I47" s="136"/>
      <c r="J47" s="151" t="s">
        <v>5</v>
      </c>
      <c r="K47" s="135"/>
      <c r="L47" s="135"/>
      <c r="M47" s="136"/>
      <c r="N47" s="144"/>
      <c r="O47" s="183"/>
      <c r="P47" s="183"/>
      <c r="Q47" s="183"/>
      <c r="R47" s="146"/>
      <c r="S47" s="146"/>
      <c r="T47" s="147"/>
    </row>
    <row r="48" spans="1:21" ht="12.75" customHeight="1" x14ac:dyDescent="0.2">
      <c r="A48" s="189"/>
      <c r="B48" s="222"/>
      <c r="C48" s="222"/>
      <c r="D48" s="222"/>
      <c r="E48" s="222"/>
      <c r="F48" s="144" t="s">
        <v>4</v>
      </c>
      <c r="G48" s="145"/>
      <c r="H48" s="145"/>
      <c r="I48" s="125"/>
      <c r="J48" s="223" t="s">
        <v>3</v>
      </c>
      <c r="K48" s="224"/>
      <c r="L48" s="49"/>
      <c r="M48" s="50"/>
      <c r="N48" s="51" t="s">
        <v>2</v>
      </c>
      <c r="O48" s="150"/>
      <c r="P48" s="128"/>
      <c r="Q48" s="128"/>
      <c r="R48" s="129"/>
      <c r="S48" s="129"/>
      <c r="T48" s="35"/>
    </row>
    <row r="49" spans="1:20" ht="12.75" customHeight="1" x14ac:dyDescent="0.2">
      <c r="A49" s="189"/>
      <c r="B49" s="222"/>
      <c r="C49" s="222"/>
      <c r="D49" s="222"/>
      <c r="E49" s="222"/>
      <c r="F49" s="144" t="s">
        <v>1</v>
      </c>
      <c r="G49" s="145"/>
      <c r="H49" s="145"/>
      <c r="I49" s="125"/>
      <c r="J49" s="144"/>
      <c r="K49" s="183"/>
      <c r="L49" s="183"/>
      <c r="M49" s="183"/>
      <c r="N49" s="183"/>
      <c r="O49" s="183"/>
      <c r="P49" s="183"/>
      <c r="Q49" s="183"/>
      <c r="R49" s="146"/>
      <c r="S49" s="146"/>
      <c r="T49" s="147"/>
    </row>
    <row r="50" spans="1:20" ht="12.75" customHeight="1" x14ac:dyDescent="0.45">
      <c r="A50" s="225" t="s">
        <v>38</v>
      </c>
      <c r="B50" s="183"/>
      <c r="C50" s="183"/>
      <c r="D50" s="183"/>
      <c r="E50" s="226"/>
      <c r="F50" s="144" t="s">
        <v>37</v>
      </c>
      <c r="G50" s="125"/>
      <c r="H50" s="52"/>
      <c r="I50" s="52"/>
      <c r="J50" s="53"/>
      <c r="K50" s="54"/>
      <c r="L50" s="227" t="s">
        <v>36</v>
      </c>
      <c r="M50" s="227"/>
      <c r="N50" s="227"/>
      <c r="O50" s="55"/>
      <c r="P50" s="56"/>
      <c r="Q50" s="56"/>
      <c r="R50" s="56"/>
      <c r="S50" s="56"/>
      <c r="T50" s="57"/>
    </row>
    <row r="51" spans="1:20" ht="26.25" customHeight="1" x14ac:dyDescent="0.45">
      <c r="A51" s="228" t="s">
        <v>61</v>
      </c>
      <c r="B51" s="190"/>
      <c r="C51" s="190"/>
      <c r="D51" s="190"/>
      <c r="E51" s="229"/>
      <c r="F51" s="144"/>
      <c r="G51" s="145"/>
      <c r="H51" s="145"/>
      <c r="I51" s="145"/>
      <c r="J51" s="145"/>
      <c r="K51" s="145"/>
      <c r="L51" s="145"/>
      <c r="M51" s="145"/>
      <c r="N51" s="145"/>
      <c r="O51" s="145"/>
      <c r="P51" s="145"/>
      <c r="Q51" s="145"/>
      <c r="R51" s="190"/>
      <c r="S51" s="190"/>
      <c r="T51" s="191"/>
    </row>
    <row r="52" spans="1:20" ht="39" customHeight="1" thickBot="1" x14ac:dyDescent="0.25">
      <c r="A52" s="230" t="s">
        <v>62</v>
      </c>
      <c r="B52" s="231"/>
      <c r="C52" s="231"/>
      <c r="D52" s="231"/>
      <c r="E52" s="231"/>
      <c r="F52" s="210" t="s">
        <v>85</v>
      </c>
      <c r="G52" s="211"/>
      <c r="H52" s="211"/>
      <c r="I52" s="211"/>
      <c r="J52" s="211"/>
      <c r="K52" s="211"/>
      <c r="L52" s="211"/>
      <c r="M52" s="211"/>
      <c r="N52" s="211"/>
      <c r="O52" s="211"/>
      <c r="P52" s="211"/>
      <c r="Q52" s="211"/>
      <c r="R52" s="212"/>
      <c r="S52" s="212"/>
      <c r="T52" s="213"/>
    </row>
    <row r="53" spans="1:20" ht="12.75" customHeight="1" x14ac:dyDescent="0.45">
      <c r="A53" s="29" t="s">
        <v>0</v>
      </c>
    </row>
    <row r="54" spans="1:20" ht="12.75" customHeight="1" x14ac:dyDescent="0.45">
      <c r="A54" s="214" t="s">
        <v>86</v>
      </c>
      <c r="B54" s="215"/>
      <c r="C54" s="215"/>
      <c r="D54" s="215"/>
      <c r="E54" s="215"/>
      <c r="F54" s="215"/>
      <c r="G54" s="215"/>
      <c r="H54" s="215"/>
      <c r="I54" s="215"/>
      <c r="J54" s="215"/>
      <c r="K54" s="215"/>
      <c r="L54" s="215"/>
      <c r="M54" s="215"/>
      <c r="N54" s="215"/>
      <c r="O54" s="215"/>
      <c r="P54" s="215"/>
      <c r="Q54" s="215"/>
      <c r="R54" s="215"/>
      <c r="S54" s="215"/>
      <c r="T54" s="215"/>
    </row>
    <row r="55" spans="1:20" ht="12.75" customHeight="1" x14ac:dyDescent="0.45">
      <c r="A55" s="214" t="s">
        <v>63</v>
      </c>
      <c r="B55" s="215"/>
      <c r="C55" s="215"/>
      <c r="D55" s="215"/>
      <c r="E55" s="215"/>
      <c r="F55" s="215"/>
      <c r="G55" s="215"/>
      <c r="H55" s="215"/>
      <c r="I55" s="215"/>
      <c r="J55" s="215"/>
      <c r="K55" s="215"/>
      <c r="L55" s="215"/>
      <c r="M55" s="215"/>
      <c r="N55" s="215"/>
      <c r="O55" s="215"/>
      <c r="P55" s="215"/>
      <c r="Q55" s="215"/>
      <c r="R55" s="215"/>
      <c r="S55" s="215"/>
      <c r="T55" s="215"/>
    </row>
    <row r="56" spans="1:20" ht="12.75" customHeight="1" x14ac:dyDescent="0.45">
      <c r="A56" s="214" t="s">
        <v>87</v>
      </c>
      <c r="B56" s="215"/>
      <c r="C56" s="215"/>
      <c r="D56" s="215"/>
      <c r="E56" s="215"/>
      <c r="F56" s="215"/>
      <c r="G56" s="215"/>
      <c r="H56" s="215"/>
      <c r="I56" s="215"/>
      <c r="J56" s="215"/>
      <c r="K56" s="215"/>
      <c r="L56" s="215"/>
      <c r="M56" s="215"/>
      <c r="N56" s="215"/>
      <c r="O56" s="215"/>
      <c r="P56" s="215"/>
      <c r="Q56" s="215"/>
      <c r="R56" s="215"/>
      <c r="S56" s="215"/>
      <c r="T56" s="215"/>
    </row>
    <row r="57" spans="1:20" s="30" customFormat="1" ht="13.5" customHeight="1" x14ac:dyDescent="0.45">
      <c r="A57" s="214" t="s">
        <v>88</v>
      </c>
      <c r="B57" s="214"/>
      <c r="C57" s="214"/>
      <c r="D57" s="214"/>
      <c r="E57" s="214"/>
      <c r="F57" s="214"/>
      <c r="G57" s="214"/>
      <c r="H57" s="214"/>
      <c r="I57" s="214"/>
      <c r="J57" s="214"/>
      <c r="K57" s="214"/>
      <c r="L57" s="214"/>
      <c r="M57" s="214"/>
      <c r="N57" s="214"/>
      <c r="O57" s="214"/>
      <c r="P57" s="214"/>
      <c r="Q57" s="214"/>
    </row>
    <row r="58" spans="1:20" ht="12.75" customHeight="1" x14ac:dyDescent="0.45">
      <c r="A58" s="214" t="s">
        <v>89</v>
      </c>
      <c r="B58" s="215"/>
      <c r="C58" s="215"/>
      <c r="D58" s="215"/>
      <c r="E58" s="215"/>
      <c r="F58" s="215"/>
      <c r="G58" s="215"/>
      <c r="H58" s="215"/>
      <c r="I58" s="215"/>
      <c r="J58" s="215"/>
      <c r="K58" s="215"/>
      <c r="L58" s="215"/>
      <c r="M58" s="215"/>
      <c r="N58" s="215"/>
      <c r="O58" s="215"/>
      <c r="P58" s="215"/>
      <c r="Q58" s="215"/>
      <c r="R58" s="215"/>
      <c r="S58" s="215"/>
      <c r="T58" s="215"/>
    </row>
    <row r="59" spans="1:20" ht="12.75" customHeight="1" x14ac:dyDescent="0.45">
      <c r="A59" s="214" t="s">
        <v>90</v>
      </c>
      <c r="B59" s="215"/>
      <c r="C59" s="215"/>
      <c r="D59" s="215"/>
      <c r="E59" s="215"/>
      <c r="F59" s="215"/>
      <c r="G59" s="215"/>
      <c r="H59" s="215"/>
      <c r="I59" s="215"/>
      <c r="J59" s="215"/>
      <c r="K59" s="215"/>
      <c r="L59" s="215"/>
      <c r="M59" s="215"/>
      <c r="N59" s="215"/>
      <c r="O59" s="215"/>
      <c r="P59" s="215"/>
      <c r="Q59" s="215"/>
      <c r="R59" s="215"/>
      <c r="S59" s="215"/>
      <c r="T59" s="215"/>
    </row>
    <row r="60" spans="1:20" ht="12.75" customHeight="1" x14ac:dyDescent="0.45">
      <c r="A60" s="214" t="s">
        <v>91</v>
      </c>
      <c r="B60" s="215"/>
      <c r="C60" s="215"/>
      <c r="D60" s="215"/>
      <c r="E60" s="215"/>
      <c r="F60" s="215"/>
      <c r="G60" s="215"/>
      <c r="H60" s="215"/>
      <c r="I60" s="215"/>
      <c r="J60" s="215"/>
      <c r="K60" s="215"/>
      <c r="L60" s="215"/>
      <c r="M60" s="215"/>
      <c r="N60" s="215"/>
      <c r="O60" s="215"/>
      <c r="P60" s="215"/>
      <c r="Q60" s="215"/>
      <c r="R60" s="215"/>
      <c r="S60" s="215"/>
      <c r="T60" s="215"/>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21"/>
      <c r="B62" s="221"/>
      <c r="C62" s="221"/>
    </row>
    <row r="63" spans="1:20" ht="12.75" customHeight="1" x14ac:dyDescent="0.45">
      <c r="A63" s="221"/>
      <c r="B63" s="221"/>
      <c r="C63" s="221"/>
    </row>
    <row r="64" spans="1:20" ht="12.75" customHeight="1" x14ac:dyDescent="0.45">
      <c r="A64" s="221"/>
      <c r="B64" s="221"/>
      <c r="C64" s="221"/>
    </row>
    <row r="65" spans="1:3" ht="12.75" customHeight="1" x14ac:dyDescent="0.45">
      <c r="A65" s="221"/>
      <c r="B65" s="221"/>
      <c r="C65" s="221"/>
    </row>
    <row r="66" spans="1:3" ht="12.75" customHeight="1" x14ac:dyDescent="0.45">
      <c r="A66" s="221"/>
      <c r="B66" s="221"/>
      <c r="C66" s="22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dimension ref="A1:L32"/>
  <sheetViews>
    <sheetView tabSelected="1" workbookViewId="0"/>
  </sheetViews>
  <sheetFormatPr defaultRowHeight="18" x14ac:dyDescent="0.45"/>
  <cols>
    <col min="1" max="1" width="26.3984375" customWidth="1"/>
    <col min="2" max="2" width="9" customWidth="1"/>
    <col min="3" max="3" width="22" customWidth="1"/>
  </cols>
  <sheetData>
    <row r="1" spans="1:12" x14ac:dyDescent="0.45">
      <c r="A1" t="s">
        <v>152</v>
      </c>
      <c r="B1" t="s">
        <v>141</v>
      </c>
      <c r="C1" t="s">
        <v>142</v>
      </c>
      <c r="D1" t="s">
        <v>143</v>
      </c>
      <c r="E1" t="s">
        <v>144</v>
      </c>
      <c r="F1" t="s">
        <v>145</v>
      </c>
      <c r="G1" t="s">
        <v>146</v>
      </c>
      <c r="H1" t="s">
        <v>147</v>
      </c>
      <c r="I1" t="s">
        <v>148</v>
      </c>
      <c r="J1" t="s">
        <v>149</v>
      </c>
      <c r="K1" t="s">
        <v>229</v>
      </c>
    </row>
    <row r="2" spans="1:12" x14ac:dyDescent="0.45">
      <c r="A2" t="s">
        <v>234</v>
      </c>
      <c r="B2" t="s">
        <v>112</v>
      </c>
      <c r="C2" t="s">
        <v>113</v>
      </c>
      <c r="D2" t="s">
        <v>114</v>
      </c>
    </row>
    <row r="3" spans="1:12" x14ac:dyDescent="0.45">
      <c r="A3" t="s">
        <v>231</v>
      </c>
      <c r="B3" t="s">
        <v>112</v>
      </c>
      <c r="C3" t="s">
        <v>113</v>
      </c>
      <c r="D3" t="s">
        <v>114</v>
      </c>
    </row>
    <row r="4" spans="1:12" x14ac:dyDescent="0.45">
      <c r="A4" t="s">
        <v>232</v>
      </c>
      <c r="B4" t="s">
        <v>112</v>
      </c>
      <c r="C4" t="s">
        <v>113</v>
      </c>
      <c r="D4" t="s">
        <v>114</v>
      </c>
    </row>
    <row r="5" spans="1:12" x14ac:dyDescent="0.45">
      <c r="A5" t="s">
        <v>233</v>
      </c>
      <c r="B5" t="s">
        <v>112</v>
      </c>
      <c r="C5" t="s">
        <v>113</v>
      </c>
      <c r="D5" t="s">
        <v>114</v>
      </c>
    </row>
    <row r="6" spans="1:12" x14ac:dyDescent="0.45">
      <c r="A6" s="106" t="s">
        <v>103</v>
      </c>
      <c r="B6" s="106" t="s">
        <v>112</v>
      </c>
      <c r="C6" s="106" t="s">
        <v>115</v>
      </c>
      <c r="D6" s="106" t="s">
        <v>116</v>
      </c>
      <c r="E6" s="106" t="s">
        <v>117</v>
      </c>
      <c r="F6" s="106" t="s">
        <v>118</v>
      </c>
      <c r="G6" s="106"/>
      <c r="H6" s="106"/>
      <c r="I6" s="106"/>
      <c r="J6" s="106"/>
    </row>
    <row r="7" spans="1:12" x14ac:dyDescent="0.45">
      <c r="A7" s="106" t="s">
        <v>95</v>
      </c>
      <c r="B7" s="106" t="s">
        <v>112</v>
      </c>
      <c r="C7" s="106" t="s">
        <v>115</v>
      </c>
      <c r="D7" s="106" t="s">
        <v>116</v>
      </c>
      <c r="E7" s="106" t="s">
        <v>117</v>
      </c>
      <c r="F7" s="106" t="s">
        <v>119</v>
      </c>
      <c r="G7" s="106" t="s">
        <v>120</v>
      </c>
      <c r="H7" s="106" t="s">
        <v>226</v>
      </c>
      <c r="I7" s="106" t="s">
        <v>118</v>
      </c>
      <c r="J7" s="106"/>
    </row>
    <row r="8" spans="1:12" x14ac:dyDescent="0.45">
      <c r="A8" s="112" t="s">
        <v>203</v>
      </c>
      <c r="B8" s="106" t="s">
        <v>112</v>
      </c>
      <c r="C8" s="106" t="s">
        <v>118</v>
      </c>
      <c r="D8" s="106"/>
      <c r="E8" s="106"/>
      <c r="F8" s="106"/>
      <c r="G8" s="106"/>
      <c r="H8" s="106"/>
      <c r="I8" s="106"/>
      <c r="J8" s="106"/>
    </row>
    <row r="9" spans="1:12" x14ac:dyDescent="0.45">
      <c r="A9" s="112" t="s">
        <v>204</v>
      </c>
      <c r="B9" s="106" t="s">
        <v>112</v>
      </c>
      <c r="C9" s="106" t="s">
        <v>118</v>
      </c>
      <c r="D9" s="106"/>
      <c r="E9" s="106"/>
      <c r="F9" s="106"/>
      <c r="G9" s="106"/>
      <c r="H9" s="106"/>
      <c r="I9" s="106"/>
      <c r="J9" s="106"/>
    </row>
    <row r="10" spans="1:12" x14ac:dyDescent="0.45">
      <c r="A10" s="112" t="s">
        <v>205</v>
      </c>
      <c r="B10" s="106" t="s">
        <v>112</v>
      </c>
      <c r="C10" s="106" t="s">
        <v>118</v>
      </c>
      <c r="D10" s="106"/>
      <c r="E10" s="106"/>
      <c r="F10" s="106"/>
      <c r="G10" s="106"/>
      <c r="H10" s="106"/>
      <c r="I10" s="106"/>
      <c r="J10" s="106"/>
    </row>
    <row r="11" spans="1:12" x14ac:dyDescent="0.45">
      <c r="A11" s="112" t="s">
        <v>102</v>
      </c>
      <c r="B11" s="106" t="s">
        <v>112</v>
      </c>
      <c r="C11" s="106" t="s">
        <v>113</v>
      </c>
      <c r="D11" s="106" t="s">
        <v>114</v>
      </c>
      <c r="E11" s="106"/>
      <c r="F11" s="106"/>
      <c r="G11" s="106"/>
      <c r="H11" s="106"/>
      <c r="I11" s="106"/>
      <c r="J11" s="106"/>
    </row>
    <row r="12" spans="1:12" x14ac:dyDescent="0.45">
      <c r="A12" s="112" t="s">
        <v>206</v>
      </c>
      <c r="B12" s="106" t="s">
        <v>112</v>
      </c>
      <c r="C12" s="106" t="s">
        <v>115</v>
      </c>
      <c r="D12" s="106" t="s">
        <v>127</v>
      </c>
      <c r="E12" s="106" t="s">
        <v>118</v>
      </c>
      <c r="F12" s="106"/>
      <c r="G12" s="106"/>
      <c r="H12" s="106"/>
      <c r="I12" s="106"/>
      <c r="J12" s="106"/>
    </row>
    <row r="13" spans="1:12" x14ac:dyDescent="0.45">
      <c r="A13" s="112" t="s">
        <v>207</v>
      </c>
      <c r="B13" s="106" t="s">
        <v>112</v>
      </c>
      <c r="C13" s="106" t="s">
        <v>115</v>
      </c>
      <c r="D13" s="106" t="s">
        <v>127</v>
      </c>
      <c r="E13" s="106"/>
      <c r="F13" s="106"/>
      <c r="G13" s="106"/>
      <c r="H13" s="106"/>
      <c r="I13" s="106"/>
      <c r="J13" s="106"/>
    </row>
    <row r="14" spans="1:12" x14ac:dyDescent="0.45">
      <c r="A14" s="106" t="s">
        <v>208</v>
      </c>
      <c r="B14" s="106" t="s">
        <v>112</v>
      </c>
      <c r="C14" s="106" t="s">
        <v>115</v>
      </c>
      <c r="D14" s="106" t="s">
        <v>127</v>
      </c>
      <c r="E14" s="106" t="s">
        <v>118</v>
      </c>
      <c r="F14" s="106" t="s">
        <v>235</v>
      </c>
      <c r="G14" s="106"/>
      <c r="H14" s="106"/>
      <c r="I14" s="106"/>
      <c r="J14" s="106"/>
    </row>
    <row r="15" spans="1:12" x14ac:dyDescent="0.45">
      <c r="A15" s="106" t="s">
        <v>128</v>
      </c>
      <c r="B15" s="106" t="s">
        <v>112</v>
      </c>
      <c r="C15" s="106" t="s">
        <v>115</v>
      </c>
      <c r="D15" s="106" t="s">
        <v>116</v>
      </c>
      <c r="E15" s="106" t="s">
        <v>117</v>
      </c>
      <c r="F15" s="106" t="s">
        <v>119</v>
      </c>
      <c r="G15" s="106" t="s">
        <v>120</v>
      </c>
      <c r="H15" s="106" t="s">
        <v>226</v>
      </c>
      <c r="I15" s="106" t="s">
        <v>129</v>
      </c>
      <c r="J15" s="106" t="s">
        <v>130</v>
      </c>
      <c r="K15" t="s">
        <v>118</v>
      </c>
      <c r="L15" s="106"/>
    </row>
    <row r="16" spans="1:12" x14ac:dyDescent="0.45">
      <c r="A16" s="106" t="s">
        <v>197</v>
      </c>
      <c r="B16" s="106" t="s">
        <v>112</v>
      </c>
      <c r="C16" s="106" t="s">
        <v>115</v>
      </c>
      <c r="D16" s="106" t="s">
        <v>117</v>
      </c>
      <c r="E16" s="106" t="s">
        <v>119</v>
      </c>
      <c r="F16" s="106" t="s">
        <v>120</v>
      </c>
      <c r="G16" s="106" t="s">
        <v>226</v>
      </c>
      <c r="H16" s="106" t="s">
        <v>118</v>
      </c>
      <c r="I16" s="106"/>
      <c r="J16" s="106"/>
    </row>
    <row r="17" spans="1:11" x14ac:dyDescent="0.45">
      <c r="A17" s="106" t="s">
        <v>198</v>
      </c>
      <c r="B17" s="106" t="s">
        <v>112</v>
      </c>
      <c r="C17" s="106" t="s">
        <v>115</v>
      </c>
      <c r="D17" s="106" t="s">
        <v>121</v>
      </c>
      <c r="E17" s="106" t="s">
        <v>118</v>
      </c>
      <c r="F17" s="106"/>
      <c r="G17" s="106"/>
      <c r="H17" s="106"/>
      <c r="I17" s="106"/>
      <c r="J17" s="106"/>
    </row>
    <row r="18" spans="1:11" x14ac:dyDescent="0.45">
      <c r="A18" s="106" t="s">
        <v>254</v>
      </c>
      <c r="B18" s="106" t="s">
        <v>112</v>
      </c>
      <c r="C18" s="106" t="s">
        <v>255</v>
      </c>
      <c r="D18" s="106"/>
      <c r="E18" s="106"/>
      <c r="F18" s="106"/>
      <c r="G18" s="106"/>
      <c r="H18" s="106"/>
      <c r="I18" s="106"/>
      <c r="J18" s="106"/>
    </row>
    <row r="19" spans="1:11" x14ac:dyDescent="0.45">
      <c r="A19" s="106" t="s">
        <v>101</v>
      </c>
      <c r="B19" s="106" t="s">
        <v>112</v>
      </c>
      <c r="C19" s="106" t="s">
        <v>115</v>
      </c>
      <c r="D19" s="106" t="s">
        <v>122</v>
      </c>
      <c r="E19" s="106" t="s">
        <v>123</v>
      </c>
      <c r="F19" s="106" t="s">
        <v>124</v>
      </c>
      <c r="G19" s="106"/>
      <c r="H19" s="106"/>
      <c r="I19" s="106"/>
      <c r="J19" s="106"/>
    </row>
    <row r="20" spans="1:11" x14ac:dyDescent="0.45">
      <c r="A20" s="106" t="s">
        <v>228</v>
      </c>
      <c r="B20" s="106" t="s">
        <v>112</v>
      </c>
      <c r="C20" s="106" t="s">
        <v>115</v>
      </c>
      <c r="D20" s="106" t="s">
        <v>123</v>
      </c>
      <c r="E20" s="106" t="s">
        <v>124</v>
      </c>
      <c r="F20" s="106"/>
      <c r="G20" s="106"/>
      <c r="H20" s="106"/>
      <c r="I20" s="106"/>
      <c r="J20" s="106"/>
    </row>
    <row r="21" spans="1:11" x14ac:dyDescent="0.45">
      <c r="A21" s="106" t="s">
        <v>227</v>
      </c>
      <c r="B21" s="106" t="s">
        <v>112</v>
      </c>
      <c r="C21" s="106" t="s">
        <v>115</v>
      </c>
      <c r="D21" s="106" t="s">
        <v>123</v>
      </c>
      <c r="E21" s="106" t="s">
        <v>124</v>
      </c>
      <c r="F21" s="106"/>
      <c r="G21" s="106"/>
      <c r="H21" s="106"/>
      <c r="I21" s="106"/>
      <c r="J21" s="106"/>
    </row>
    <row r="22" spans="1:11" x14ac:dyDescent="0.45">
      <c r="A22" s="106" t="s">
        <v>100</v>
      </c>
      <c r="B22" s="106" t="s">
        <v>112</v>
      </c>
      <c r="C22" s="106" t="s">
        <v>114</v>
      </c>
      <c r="D22" s="106"/>
      <c r="E22" s="106"/>
      <c r="F22" s="106"/>
      <c r="G22" s="106"/>
      <c r="H22" s="106"/>
      <c r="I22" s="106"/>
      <c r="J22" s="106"/>
    </row>
    <row r="23" spans="1:11" x14ac:dyDescent="0.45">
      <c r="A23" s="106" t="s">
        <v>99</v>
      </c>
      <c r="B23" s="106" t="s">
        <v>112</v>
      </c>
      <c r="C23" s="106" t="s">
        <v>115</v>
      </c>
      <c r="D23" s="106" t="s">
        <v>125</v>
      </c>
      <c r="E23" s="106"/>
      <c r="F23" s="106"/>
      <c r="G23" s="106"/>
      <c r="H23" s="106"/>
      <c r="I23" s="106"/>
      <c r="J23" s="106"/>
    </row>
    <row r="24" spans="1:11" x14ac:dyDescent="0.45">
      <c r="A24" s="106" t="s">
        <v>98</v>
      </c>
      <c r="B24" s="106" t="s">
        <v>112</v>
      </c>
      <c r="C24" s="106" t="s">
        <v>115</v>
      </c>
      <c r="D24" s="106" t="s">
        <v>126</v>
      </c>
      <c r="E24" s="106"/>
      <c r="F24" s="106"/>
      <c r="G24" s="106"/>
      <c r="H24" s="106"/>
      <c r="I24" s="106"/>
      <c r="J24" s="106"/>
    </row>
    <row r="25" spans="1:11" x14ac:dyDescent="0.45">
      <c r="A25" s="106" t="s">
        <v>132</v>
      </c>
      <c r="B25" s="106" t="s">
        <v>112</v>
      </c>
      <c r="C25" s="106" t="s">
        <v>131</v>
      </c>
      <c r="D25" s="106" t="s">
        <v>225</v>
      </c>
      <c r="E25" s="106"/>
      <c r="F25" s="106"/>
      <c r="G25" s="106"/>
      <c r="H25" s="106"/>
      <c r="I25" s="106"/>
      <c r="J25" s="106"/>
    </row>
    <row r="26" spans="1:11" x14ac:dyDescent="0.45">
      <c r="A26" s="106" t="s">
        <v>199</v>
      </c>
      <c r="B26" s="106" t="s">
        <v>112</v>
      </c>
      <c r="C26" s="106" t="s">
        <v>136</v>
      </c>
      <c r="D26" s="106" t="s">
        <v>137</v>
      </c>
      <c r="E26" s="106" t="s">
        <v>138</v>
      </c>
      <c r="F26" s="106" t="s">
        <v>139</v>
      </c>
      <c r="G26" s="106" t="s">
        <v>117</v>
      </c>
      <c r="H26" s="106" t="s">
        <v>239</v>
      </c>
      <c r="I26" s="106"/>
      <c r="J26" s="106"/>
    </row>
    <row r="27" spans="1:11" x14ac:dyDescent="0.45">
      <c r="A27" s="106" t="s">
        <v>213</v>
      </c>
      <c r="B27" s="106" t="s">
        <v>112</v>
      </c>
      <c r="C27" s="106" t="s">
        <v>136</v>
      </c>
      <c r="D27" s="106" t="s">
        <v>209</v>
      </c>
      <c r="E27" s="106" t="s">
        <v>117</v>
      </c>
      <c r="F27" s="106" t="s">
        <v>137</v>
      </c>
      <c r="G27" s="106" t="s">
        <v>138</v>
      </c>
      <c r="H27" s="106" t="s">
        <v>139</v>
      </c>
      <c r="I27" s="106" t="s">
        <v>239</v>
      </c>
      <c r="J27" s="106"/>
    </row>
    <row r="28" spans="1:11" x14ac:dyDescent="0.45">
      <c r="A28" s="106" t="s">
        <v>212</v>
      </c>
      <c r="B28" s="106" t="s">
        <v>112</v>
      </c>
      <c r="C28" s="106" t="s">
        <v>136</v>
      </c>
      <c r="D28" s="106" t="s">
        <v>209</v>
      </c>
      <c r="E28" s="106" t="s">
        <v>137</v>
      </c>
      <c r="F28" s="106" t="s">
        <v>138</v>
      </c>
      <c r="G28" s="106" t="s">
        <v>210</v>
      </c>
      <c r="H28" s="106" t="s">
        <v>211</v>
      </c>
      <c r="I28" s="106" t="s">
        <v>139</v>
      </c>
      <c r="J28" s="106" t="s">
        <v>117</v>
      </c>
      <c r="K28" s="106" t="s">
        <v>239</v>
      </c>
    </row>
    <row r="29" spans="1:11" x14ac:dyDescent="0.45">
      <c r="A29" s="106" t="s">
        <v>133</v>
      </c>
      <c r="B29" s="106" t="s">
        <v>112</v>
      </c>
      <c r="C29" s="106" t="s">
        <v>136</v>
      </c>
      <c r="D29" s="106" t="s">
        <v>140</v>
      </c>
      <c r="E29" s="106"/>
      <c r="F29" s="106"/>
      <c r="G29" s="106"/>
      <c r="H29" s="106"/>
      <c r="I29" s="106"/>
      <c r="J29" s="106"/>
      <c r="K29" s="106"/>
    </row>
    <row r="30" spans="1:11" x14ac:dyDescent="0.45">
      <c r="A30" s="106" t="s">
        <v>111</v>
      </c>
      <c r="B30" s="106" t="s">
        <v>112</v>
      </c>
      <c r="C30" s="106" t="s">
        <v>136</v>
      </c>
      <c r="D30" s="106" t="s">
        <v>140</v>
      </c>
      <c r="E30" s="106"/>
      <c r="F30" s="106"/>
      <c r="G30" s="106"/>
      <c r="H30" s="106"/>
      <c r="I30" s="106"/>
      <c r="J30" s="106"/>
      <c r="K30" s="106"/>
    </row>
    <row r="31" spans="1:11" x14ac:dyDescent="0.45">
      <c r="A31" s="106" t="s">
        <v>134</v>
      </c>
      <c r="B31" s="106" t="s">
        <v>112</v>
      </c>
      <c r="C31" s="106" t="s">
        <v>136</v>
      </c>
      <c r="D31" s="106" t="s">
        <v>116</v>
      </c>
      <c r="E31" s="106" t="s">
        <v>117</v>
      </c>
      <c r="F31" s="106" t="s">
        <v>137</v>
      </c>
      <c r="G31" s="106" t="s">
        <v>138</v>
      </c>
      <c r="H31" s="106" t="s">
        <v>210</v>
      </c>
      <c r="I31" s="106" t="s">
        <v>211</v>
      </c>
      <c r="J31" s="106" t="s">
        <v>219</v>
      </c>
      <c r="K31" s="106"/>
    </row>
    <row r="32" spans="1:11" x14ac:dyDescent="0.45">
      <c r="A32" s="106" t="s">
        <v>135</v>
      </c>
      <c r="B32" s="106" t="s">
        <v>136</v>
      </c>
      <c r="C32" s="106" t="s">
        <v>116</v>
      </c>
      <c r="D32" s="106" t="s">
        <v>117</v>
      </c>
      <c r="E32" s="106" t="s">
        <v>137</v>
      </c>
      <c r="F32" s="106" t="s">
        <v>138</v>
      </c>
      <c r="G32" s="106" t="s">
        <v>219</v>
      </c>
      <c r="H32" s="106" t="s">
        <v>223</v>
      </c>
      <c r="I32" s="106" t="s">
        <v>224</v>
      </c>
      <c r="J32" s="10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5" style="61" customWidth="1"/>
    <col min="3" max="5" width="6.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18"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152</v>
      </c>
      <c r="AL1" s="247"/>
      <c r="AM1" s="247"/>
      <c r="AN1" s="247"/>
    </row>
    <row r="2" spans="1:40"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160</v>
      </c>
      <c r="AH5" s="244"/>
      <c r="AI5" s="244"/>
      <c r="AJ5" s="244"/>
      <c r="AK5" s="88" t="s">
        <v>156</v>
      </c>
      <c r="AL5" s="90"/>
      <c r="AM5" s="88" t="s">
        <v>157</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5" t="s">
        <v>153</v>
      </c>
      <c r="B7" s="233" t="s">
        <v>161</v>
      </c>
      <c r="C7" s="236" t="s">
        <v>162</v>
      </c>
      <c r="D7" s="233" t="s">
        <v>163</v>
      </c>
      <c r="E7" s="239" t="s">
        <v>164</v>
      </c>
      <c r="F7" s="245" t="s">
        <v>191</v>
      </c>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50" t="s">
        <v>192</v>
      </c>
      <c r="AL7" s="251" t="s">
        <v>193</v>
      </c>
      <c r="AM7" s="246" t="s">
        <v>194</v>
      </c>
      <c r="AN7" s="246"/>
    </row>
    <row r="8" spans="1:40" ht="15" customHeight="1" x14ac:dyDescent="0.45">
      <c r="A8" s="235"/>
      <c r="B8" s="233"/>
      <c r="C8" s="237"/>
      <c r="D8" s="233"/>
      <c r="E8" s="239"/>
      <c r="F8" s="233" t="s">
        <v>104</v>
      </c>
      <c r="G8" s="233"/>
      <c r="H8" s="233"/>
      <c r="I8" s="233"/>
      <c r="J8" s="233"/>
      <c r="K8" s="233"/>
      <c r="L8" s="233"/>
      <c r="M8" s="233" t="s">
        <v>105</v>
      </c>
      <c r="N8" s="233"/>
      <c r="O8" s="233"/>
      <c r="P8" s="233"/>
      <c r="Q8" s="233"/>
      <c r="R8" s="233"/>
      <c r="S8" s="233"/>
      <c r="T8" s="233" t="s">
        <v>106</v>
      </c>
      <c r="U8" s="233"/>
      <c r="V8" s="233"/>
      <c r="W8" s="233"/>
      <c r="X8" s="233"/>
      <c r="Y8" s="233"/>
      <c r="Z8" s="233"/>
      <c r="AA8" s="233" t="s">
        <v>107</v>
      </c>
      <c r="AB8" s="233"/>
      <c r="AC8" s="233"/>
      <c r="AD8" s="233"/>
      <c r="AE8" s="233"/>
      <c r="AF8" s="233"/>
      <c r="AG8" s="233"/>
      <c r="AH8" s="233" t="s">
        <v>110</v>
      </c>
      <c r="AI8" s="233"/>
      <c r="AJ8" s="233"/>
      <c r="AK8" s="250"/>
      <c r="AL8" s="251"/>
      <c r="AM8" s="246"/>
      <c r="AN8" s="246"/>
    </row>
    <row r="9" spans="1:40" ht="15" customHeight="1" x14ac:dyDescent="0.45">
      <c r="A9" s="235"/>
      <c r="B9" s="233"/>
      <c r="C9" s="237"/>
      <c r="D9" s="233"/>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1"/>
      <c r="AM9" s="246"/>
      <c r="AN9" s="246"/>
    </row>
    <row r="10" spans="1:40" ht="15" customHeight="1" x14ac:dyDescent="0.45">
      <c r="A10" s="235"/>
      <c r="B10" s="233"/>
      <c r="C10" s="238"/>
      <c r="D10" s="233"/>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1"/>
      <c r="AM10" s="246"/>
      <c r="AN10" s="246"/>
    </row>
    <row r="11" spans="1:40" ht="18" customHeight="1" x14ac:dyDescent="0.45">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2"/>
      <c r="AN11" s="232"/>
    </row>
    <row r="12" spans="1:40" ht="18" customHeight="1" x14ac:dyDescent="0.45">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2"/>
      <c r="AN12" s="232"/>
    </row>
    <row r="13" spans="1:40" ht="18" customHeight="1" x14ac:dyDescent="0.45">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2"/>
      <c r="AN13" s="232"/>
    </row>
    <row r="14" spans="1:40" ht="18" customHeight="1" x14ac:dyDescent="0.45">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2"/>
      <c r="AN14" s="232"/>
    </row>
    <row r="15" spans="1:40" ht="18" customHeight="1" x14ac:dyDescent="0.45">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2"/>
      <c r="AN15" s="232"/>
    </row>
    <row r="16" spans="1:40" ht="18" customHeight="1" x14ac:dyDescent="0.45">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2"/>
      <c r="AN16" s="232"/>
    </row>
    <row r="17" spans="1:40" ht="18" customHeight="1" x14ac:dyDescent="0.45">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2"/>
      <c r="AN17" s="232"/>
    </row>
    <row r="18" spans="1:40" ht="18" customHeight="1" x14ac:dyDescent="0.45">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2"/>
      <c r="AN18" s="232"/>
    </row>
    <row r="19" spans="1:40" ht="18" customHeight="1" x14ac:dyDescent="0.45">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2"/>
      <c r="AN19" s="232"/>
    </row>
    <row r="20" spans="1:40" ht="18" customHeight="1" x14ac:dyDescent="0.45">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2"/>
      <c r="AN20" s="232"/>
    </row>
    <row r="21" spans="1:40" ht="18" customHeight="1" x14ac:dyDescent="0.45">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2"/>
      <c r="AN21" s="232"/>
    </row>
    <row r="22" spans="1:40" ht="18" customHeight="1" x14ac:dyDescent="0.45">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2"/>
      <c r="AN22" s="232"/>
    </row>
    <row r="23" spans="1:40" ht="18" customHeight="1" x14ac:dyDescent="0.45">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2"/>
      <c r="AN23" s="232"/>
    </row>
    <row r="24" spans="1:40" ht="18" customHeight="1" x14ac:dyDescent="0.45">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2"/>
      <c r="AN24" s="232"/>
    </row>
    <row r="25" spans="1:40" ht="18" customHeight="1" x14ac:dyDescent="0.45">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2"/>
      <c r="AN25" s="232"/>
    </row>
    <row r="26" spans="1:40" ht="18" customHeight="1" x14ac:dyDescent="0.45">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2"/>
      <c r="AN26" s="232"/>
    </row>
    <row r="27" spans="1:40" ht="18" customHeight="1" x14ac:dyDescent="0.45">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2"/>
      <c r="AN27" s="232"/>
    </row>
    <row r="28" spans="1:40" ht="18" customHeight="1" x14ac:dyDescent="0.45">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2"/>
      <c r="AN28" s="232"/>
    </row>
    <row r="29" spans="1:40" ht="18" customHeight="1" x14ac:dyDescent="0.45">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2"/>
      <c r="AN29" s="232"/>
    </row>
    <row r="30" spans="1:40" ht="18" customHeight="1" x14ac:dyDescent="0.45">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2"/>
      <c r="AN30" s="232"/>
    </row>
    <row r="31" spans="1:40" ht="18" customHeight="1" x14ac:dyDescent="0.45">
      <c r="A31" s="239" t="s">
        <v>94</v>
      </c>
      <c r="B31" s="240"/>
      <c r="C31" s="240"/>
      <c r="D31" s="240"/>
      <c r="E31" s="240"/>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5"/>
      <c r="AN31" s="235"/>
    </row>
    <row r="32" spans="1:40" ht="18" customHeight="1" x14ac:dyDescent="0.45">
      <c r="A32" s="240" t="s">
        <v>96</v>
      </c>
      <c r="B32" s="240"/>
      <c r="C32" s="240"/>
      <c r="D32" s="240"/>
      <c r="E32" s="24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5"/>
      <c r="AN32" s="235"/>
    </row>
    <row r="33" spans="1:39"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45">
      <c r="A34" s="60" t="s">
        <v>165</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45">
      <c r="A35" s="60" t="s">
        <v>166</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45">
      <c r="A36" s="60" t="s">
        <v>202</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45">
      <c r="A37" s="60" t="s">
        <v>167</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45">
      <c r="A38" s="60" t="s">
        <v>168</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45">
      <c r="A39" s="60" t="s">
        <v>169</v>
      </c>
      <c r="B39" s="94"/>
      <c r="C39" s="60"/>
      <c r="D39" s="60"/>
      <c r="E39" s="60"/>
      <c r="F39" s="60"/>
      <c r="G39" s="60"/>
    </row>
    <row r="40" spans="1:39" ht="15" customHeight="1" x14ac:dyDescent="0.45">
      <c r="A40" s="60" t="s">
        <v>170</v>
      </c>
      <c r="B40" s="94"/>
      <c r="C40" s="60"/>
      <c r="D40" s="60"/>
      <c r="E40" s="60"/>
      <c r="F40" s="60"/>
      <c r="G40" s="60"/>
    </row>
    <row r="41" spans="1:39" ht="15" customHeight="1" x14ac:dyDescent="0.45">
      <c r="A41" s="60"/>
      <c r="B41" s="75" t="s">
        <v>171</v>
      </c>
      <c r="C41" s="233" t="s">
        <v>172</v>
      </c>
      <c r="D41" s="233"/>
      <c r="E41" s="233"/>
      <c r="F41" s="60"/>
      <c r="G41" s="60"/>
    </row>
    <row r="42" spans="1:39" ht="15" customHeight="1" x14ac:dyDescent="0.45">
      <c r="A42" s="60"/>
      <c r="B42" s="97" t="s">
        <v>185</v>
      </c>
      <c r="C42" s="234" t="s">
        <v>173</v>
      </c>
      <c r="D42" s="234"/>
      <c r="E42" s="234"/>
      <c r="F42" s="60"/>
      <c r="G42" s="60"/>
    </row>
    <row r="43" spans="1:39" ht="15" customHeight="1" x14ac:dyDescent="0.45">
      <c r="A43" s="60"/>
      <c r="B43" s="97" t="s">
        <v>186</v>
      </c>
      <c r="C43" s="234" t="s">
        <v>174</v>
      </c>
      <c r="D43" s="234"/>
      <c r="E43" s="234"/>
      <c r="F43" s="60"/>
      <c r="G43" s="60"/>
    </row>
    <row r="44" spans="1:39" ht="15" customHeight="1" x14ac:dyDescent="0.45">
      <c r="A44" s="60"/>
      <c r="B44" s="97" t="s">
        <v>187</v>
      </c>
      <c r="C44" s="234" t="s">
        <v>175</v>
      </c>
      <c r="D44" s="234"/>
      <c r="E44" s="234"/>
      <c r="F44" s="60"/>
      <c r="G44" s="60"/>
    </row>
    <row r="45" spans="1:39" ht="15" customHeight="1" x14ac:dyDescent="0.45">
      <c r="A45" s="60"/>
      <c r="B45" s="97" t="s">
        <v>188</v>
      </c>
      <c r="C45" s="234" t="s">
        <v>176</v>
      </c>
      <c r="D45" s="234"/>
      <c r="E45" s="234"/>
      <c r="F45" s="60"/>
      <c r="G45" s="60"/>
    </row>
    <row r="46" spans="1:39" ht="15" customHeight="1" x14ac:dyDescent="0.45">
      <c r="A46" s="60"/>
      <c r="B46" s="60" t="s">
        <v>177</v>
      </c>
      <c r="C46" s="60"/>
      <c r="D46" s="60"/>
      <c r="E46" s="60"/>
      <c r="F46" s="60"/>
      <c r="G46" s="60"/>
    </row>
    <row r="47" spans="1:39" ht="15" customHeight="1" x14ac:dyDescent="0.45">
      <c r="A47" s="60"/>
      <c r="B47" s="60" t="s">
        <v>189</v>
      </c>
      <c r="C47" s="60"/>
      <c r="D47" s="60"/>
      <c r="E47" s="60"/>
      <c r="F47" s="60"/>
      <c r="G47" s="60"/>
    </row>
    <row r="48" spans="1:39" ht="15" customHeight="1" x14ac:dyDescent="0.45">
      <c r="A48" s="60"/>
      <c r="B48" s="60" t="s">
        <v>178</v>
      </c>
      <c r="C48" s="60"/>
      <c r="D48" s="60"/>
      <c r="E48" s="60"/>
      <c r="F48" s="60"/>
      <c r="G48" s="60"/>
    </row>
    <row r="49" spans="1:7" ht="15" customHeight="1" x14ac:dyDescent="0.45">
      <c r="A49" s="60" t="s">
        <v>179</v>
      </c>
      <c r="B49" s="94"/>
      <c r="C49" s="60"/>
      <c r="D49" s="60"/>
      <c r="E49" s="60"/>
      <c r="F49" s="60"/>
      <c r="G49" s="60"/>
    </row>
    <row r="50" spans="1:7" ht="15" customHeight="1" x14ac:dyDescent="0.45">
      <c r="A50" s="60" t="s">
        <v>180</v>
      </c>
      <c r="B50" s="94"/>
      <c r="C50" s="60"/>
      <c r="D50" s="60"/>
      <c r="E50" s="60"/>
      <c r="F50" s="60"/>
      <c r="G50" s="60"/>
    </row>
    <row r="51" spans="1:7" ht="15" customHeight="1" x14ac:dyDescent="0.45">
      <c r="A51" s="60" t="s">
        <v>190</v>
      </c>
      <c r="B51" s="94"/>
      <c r="C51" s="60"/>
      <c r="D51" s="60"/>
      <c r="E51" s="60"/>
      <c r="F51" s="60"/>
      <c r="G51" s="60"/>
    </row>
    <row r="52" spans="1:7" ht="15" customHeight="1" x14ac:dyDescent="0.45">
      <c r="A52" s="60" t="s">
        <v>181</v>
      </c>
      <c r="B52" s="94"/>
      <c r="C52" s="60"/>
      <c r="D52" s="60"/>
      <c r="E52" s="60"/>
      <c r="F52" s="60"/>
      <c r="G52" s="60"/>
    </row>
    <row r="53" spans="1:7" ht="15" customHeight="1" x14ac:dyDescent="0.45">
      <c r="A53" s="60" t="s">
        <v>242</v>
      </c>
      <c r="B53" s="94"/>
      <c r="C53" s="60"/>
      <c r="D53" s="60"/>
      <c r="E53" s="60"/>
      <c r="F53" s="60"/>
      <c r="G53" s="60"/>
    </row>
    <row r="54" spans="1:7" ht="15" customHeight="1" x14ac:dyDescent="0.45">
      <c r="A54" s="60" t="s">
        <v>243</v>
      </c>
      <c r="B54" s="94"/>
      <c r="C54" s="60"/>
      <c r="D54" s="60"/>
      <c r="E54" s="60"/>
      <c r="F54" s="60"/>
      <c r="G54" s="60"/>
    </row>
    <row r="55" spans="1:7" ht="15" customHeight="1" x14ac:dyDescent="0.45">
      <c r="A55" s="60"/>
      <c r="B55" s="60" t="s">
        <v>244</v>
      </c>
      <c r="C55" s="60"/>
      <c r="D55" s="60"/>
      <c r="E55" s="60"/>
      <c r="F55" s="60"/>
      <c r="G55" s="60"/>
    </row>
    <row r="56" spans="1:7" ht="15" customHeight="1" x14ac:dyDescent="0.45">
      <c r="A56" s="60"/>
      <c r="B56" s="60" t="s">
        <v>245</v>
      </c>
      <c r="C56" s="60"/>
      <c r="D56" s="60"/>
      <c r="E56" s="60"/>
      <c r="F56" s="60"/>
      <c r="G56" s="60"/>
    </row>
    <row r="57" spans="1:7" ht="15" customHeight="1" x14ac:dyDescent="0.45">
      <c r="A57" s="60" t="s">
        <v>246</v>
      </c>
      <c r="B57" s="94"/>
      <c r="C57" s="60"/>
      <c r="D57" s="60"/>
      <c r="E57" s="60"/>
      <c r="F57" s="60"/>
      <c r="G57" s="60"/>
    </row>
    <row r="58" spans="1:7" ht="15" customHeight="1" x14ac:dyDescent="0.45">
      <c r="A58" s="60" t="s">
        <v>182</v>
      </c>
      <c r="B58" s="94"/>
      <c r="C58" s="60"/>
      <c r="D58" s="60"/>
      <c r="E58" s="60"/>
      <c r="F58" s="60"/>
      <c r="G58" s="60"/>
    </row>
    <row r="59" spans="1:7" ht="15" customHeight="1" x14ac:dyDescent="0.45">
      <c r="A59" s="60" t="s">
        <v>247</v>
      </c>
      <c r="B59" s="94"/>
      <c r="C59" s="60"/>
      <c r="D59" s="60"/>
      <c r="E59" s="60"/>
      <c r="F59" s="60"/>
      <c r="G59" s="60"/>
    </row>
    <row r="60" spans="1:7" ht="15" customHeight="1" x14ac:dyDescent="0.45">
      <c r="A60" s="60" t="s">
        <v>248</v>
      </c>
      <c r="B60" s="94"/>
      <c r="C60" s="60"/>
      <c r="D60" s="60"/>
      <c r="E60" s="60"/>
      <c r="F60" s="60"/>
      <c r="G60" s="60"/>
    </row>
    <row r="61" spans="1:7" ht="15" customHeight="1" x14ac:dyDescent="0.45">
      <c r="A61" s="60" t="s">
        <v>183</v>
      </c>
      <c r="B61" s="94"/>
      <c r="C61" s="60"/>
      <c r="D61" s="60"/>
      <c r="E61" s="60"/>
      <c r="F61" s="60"/>
      <c r="G61" s="60"/>
    </row>
    <row r="62" spans="1:7" ht="15" customHeight="1" x14ac:dyDescent="0.45">
      <c r="A62" s="60" t="s">
        <v>184</v>
      </c>
      <c r="B62" s="94"/>
      <c r="C62" s="60"/>
      <c r="D62" s="60"/>
      <c r="E62" s="60"/>
      <c r="F62" s="60"/>
      <c r="G62" s="60"/>
    </row>
    <row r="63" spans="1:7" ht="15" customHeight="1" x14ac:dyDescent="0.45">
      <c r="A63" s="60" t="s">
        <v>249</v>
      </c>
      <c r="B63" s="94"/>
      <c r="C63" s="60"/>
      <c r="D63" s="60"/>
      <c r="E63" s="60"/>
      <c r="F63" s="60"/>
      <c r="G63" s="60"/>
    </row>
    <row r="64" spans="1:7" ht="15" customHeight="1" x14ac:dyDescent="0.45">
      <c r="A64" s="60" t="s">
        <v>250</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AO76"/>
  <sheetViews>
    <sheetView showGridLines="0" view="pageBreakPreview" zoomScaleNormal="100" zoomScaleSheetLayoutView="100" workbookViewId="0">
      <selection activeCell="B16" sqref="B16"/>
    </sheetView>
  </sheetViews>
  <sheetFormatPr defaultColWidth="8.19921875" defaultRowHeight="21" customHeight="1" x14ac:dyDescent="0.45"/>
  <cols>
    <col min="1" max="1" width="2.59765625" style="59" customWidth="1"/>
    <col min="2" max="2" width="15.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199</v>
      </c>
      <c r="AL1" s="247"/>
      <c r="AM1" s="247"/>
      <c r="AN1" s="247"/>
    </row>
    <row r="2" spans="1:41"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8"/>
      <c r="AF5" s="108"/>
      <c r="AG5" s="108"/>
      <c r="AH5" s="108"/>
      <c r="AI5" s="109" t="s">
        <v>236</v>
      </c>
      <c r="AJ5" s="81"/>
      <c r="AK5" s="249"/>
      <c r="AL5" s="249"/>
      <c r="AM5" s="249"/>
      <c r="AN5" s="249"/>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160</v>
      </c>
      <c r="AH6" s="264"/>
      <c r="AI6" s="264"/>
      <c r="AJ6" s="264"/>
      <c r="AK6" s="88" t="s">
        <v>156</v>
      </c>
      <c r="AL6" s="107"/>
      <c r="AM6" s="88" t="s">
        <v>157</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35" t="s">
        <v>153</v>
      </c>
      <c r="B8" s="260" t="s">
        <v>161</v>
      </c>
      <c r="C8" s="236" t="s">
        <v>162</v>
      </c>
      <c r="D8" s="233" t="s">
        <v>163</v>
      </c>
      <c r="E8" s="239" t="s">
        <v>164</v>
      </c>
      <c r="F8" s="245" t="s">
        <v>191</v>
      </c>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50" t="s">
        <v>192</v>
      </c>
      <c r="AL8" s="251" t="s">
        <v>193</v>
      </c>
      <c r="AM8" s="246" t="s">
        <v>194</v>
      </c>
      <c r="AN8" s="246"/>
    </row>
    <row r="9" spans="1:41" ht="15" customHeight="1" x14ac:dyDescent="0.45">
      <c r="A9" s="235"/>
      <c r="B9" s="261"/>
      <c r="C9" s="237"/>
      <c r="D9" s="233"/>
      <c r="E9" s="239"/>
      <c r="F9" s="233" t="s">
        <v>104</v>
      </c>
      <c r="G9" s="233"/>
      <c r="H9" s="233"/>
      <c r="I9" s="233"/>
      <c r="J9" s="233"/>
      <c r="K9" s="233"/>
      <c r="L9" s="233"/>
      <c r="M9" s="233" t="s">
        <v>105</v>
      </c>
      <c r="N9" s="233"/>
      <c r="O9" s="233"/>
      <c r="P9" s="233"/>
      <c r="Q9" s="233"/>
      <c r="R9" s="233"/>
      <c r="S9" s="233"/>
      <c r="T9" s="233" t="s">
        <v>106</v>
      </c>
      <c r="U9" s="233"/>
      <c r="V9" s="233"/>
      <c r="W9" s="233"/>
      <c r="X9" s="233"/>
      <c r="Y9" s="233"/>
      <c r="Z9" s="233"/>
      <c r="AA9" s="233" t="s">
        <v>107</v>
      </c>
      <c r="AB9" s="233"/>
      <c r="AC9" s="233"/>
      <c r="AD9" s="233"/>
      <c r="AE9" s="233"/>
      <c r="AF9" s="233"/>
      <c r="AG9" s="233"/>
      <c r="AH9" s="233" t="s">
        <v>110</v>
      </c>
      <c r="AI9" s="233"/>
      <c r="AJ9" s="233"/>
      <c r="AK9" s="250"/>
      <c r="AL9" s="251"/>
      <c r="AM9" s="246"/>
      <c r="AN9" s="246"/>
    </row>
    <row r="10" spans="1:41" ht="15" customHeight="1" x14ac:dyDescent="0.45">
      <c r="A10" s="235"/>
      <c r="B10" s="262" t="s">
        <v>241</v>
      </c>
      <c r="C10" s="237"/>
      <c r="D10" s="233"/>
      <c r="E10" s="23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0"/>
      <c r="AL10" s="251"/>
      <c r="AM10" s="246"/>
      <c r="AN10" s="246"/>
    </row>
    <row r="11" spans="1:41" ht="15" customHeight="1" x14ac:dyDescent="0.45">
      <c r="A11" s="235"/>
      <c r="B11" s="263"/>
      <c r="C11" s="238"/>
      <c r="D11" s="233"/>
      <c r="E11" s="23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0"/>
      <c r="AL11" s="251"/>
      <c r="AM11" s="246"/>
      <c r="AN11" s="246"/>
    </row>
    <row r="12" spans="1:41" ht="18" customHeight="1" x14ac:dyDescent="0.45">
      <c r="A12" s="74">
        <v>1</v>
      </c>
      <c r="B12" s="102" t="s">
        <v>112</v>
      </c>
      <c r="C12" s="83" t="s">
        <v>185</v>
      </c>
      <c r="D12" s="103"/>
      <c r="E12" s="104" t="s">
        <v>185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2"/>
      <c r="AN12" s="232"/>
      <c r="AO12" s="111" t="str">
        <f>IF(B12="","",IF(ISERROR(MATCH(B12,$C$39:$AM$39,0)),"その他職員",B12))</f>
        <v>管理者</v>
      </c>
    </row>
    <row r="13" spans="1:41" ht="18" customHeight="1" x14ac:dyDescent="0.45">
      <c r="A13" s="74">
        <v>2</v>
      </c>
      <c r="B13" s="102" t="s">
        <v>251</v>
      </c>
      <c r="C13" s="83" t="s">
        <v>186</v>
      </c>
      <c r="D13" s="103"/>
      <c r="E13" s="104" t="s">
        <v>186</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2"/>
      <c r="AN13" s="232"/>
      <c r="AO13" s="111" t="str">
        <f t="shared" ref="AO13:AO31" si="2">IF(B13="","",IF(ISERROR(MATCH(B13,$C$39:$AM$39,0)),"その他職員",B13))</f>
        <v>児童発達支援管理責任者</v>
      </c>
    </row>
    <row r="14" spans="1:41" ht="18" customHeight="1" x14ac:dyDescent="0.45">
      <c r="A14" s="74">
        <v>3</v>
      </c>
      <c r="B14" s="102" t="s">
        <v>137</v>
      </c>
      <c r="C14" s="83" t="s">
        <v>187</v>
      </c>
      <c r="D14" s="103"/>
      <c r="E14" s="104" t="s">
        <v>187</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2"/>
      <c r="AN14" s="232"/>
      <c r="AO14" s="111" t="str">
        <f t="shared" si="2"/>
        <v>児童指導員</v>
      </c>
    </row>
    <row r="15" spans="1:41" ht="18" customHeight="1" x14ac:dyDescent="0.45">
      <c r="A15" s="74">
        <v>4</v>
      </c>
      <c r="B15" s="102" t="s">
        <v>138</v>
      </c>
      <c r="C15" s="83" t="s">
        <v>188</v>
      </c>
      <c r="D15" s="103"/>
      <c r="E15" s="104" t="s">
        <v>188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2"/>
      <c r="AN15" s="232"/>
      <c r="AO15" s="111" t="str">
        <f t="shared" si="2"/>
        <v>保育士</v>
      </c>
    </row>
    <row r="16" spans="1:41" ht="18" customHeight="1" x14ac:dyDescent="0.45">
      <c r="A16" s="74">
        <v>5</v>
      </c>
      <c r="B16" s="102" t="s">
        <v>239</v>
      </c>
      <c r="C16" s="83" t="s">
        <v>185</v>
      </c>
      <c r="D16" s="103"/>
      <c r="E16" s="104" t="s">
        <v>230</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2"/>
      <c r="AN16" s="232"/>
      <c r="AO16" s="111" t="str">
        <f t="shared" si="2"/>
        <v>その他職員</v>
      </c>
    </row>
    <row r="17" spans="1:41" ht="18" customHeight="1" x14ac:dyDescent="0.4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2"/>
      <c r="AN17" s="232"/>
      <c r="AO17" s="111" t="str">
        <f t="shared" si="2"/>
        <v/>
      </c>
    </row>
    <row r="18" spans="1:41" ht="18" customHeight="1" x14ac:dyDescent="0.4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2"/>
      <c r="AN18" s="232"/>
      <c r="AO18" s="111" t="str">
        <f t="shared" si="2"/>
        <v/>
      </c>
    </row>
    <row r="19" spans="1:41" ht="18" customHeight="1" x14ac:dyDescent="0.4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2"/>
      <c r="AN19" s="232"/>
      <c r="AO19" s="111" t="str">
        <f t="shared" si="2"/>
        <v/>
      </c>
    </row>
    <row r="20" spans="1:41" ht="18" customHeight="1" x14ac:dyDescent="0.4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2"/>
      <c r="AN20" s="232"/>
      <c r="AO20" s="111" t="str">
        <f t="shared" si="2"/>
        <v/>
      </c>
    </row>
    <row r="21" spans="1:41" ht="18" customHeight="1" x14ac:dyDescent="0.4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2"/>
      <c r="AN21" s="232"/>
      <c r="AO21" s="111" t="str">
        <f t="shared" si="2"/>
        <v/>
      </c>
    </row>
    <row r="22" spans="1:41" ht="18" customHeight="1" x14ac:dyDescent="0.4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2"/>
      <c r="AN22" s="232"/>
      <c r="AO22" s="111" t="str">
        <f t="shared" si="2"/>
        <v/>
      </c>
    </row>
    <row r="23" spans="1:41" ht="18" customHeight="1" x14ac:dyDescent="0.4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2"/>
      <c r="AN23" s="232"/>
      <c r="AO23" s="111" t="str">
        <f t="shared" si="2"/>
        <v/>
      </c>
    </row>
    <row r="24" spans="1:41" ht="18" customHeight="1" x14ac:dyDescent="0.4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2"/>
      <c r="AN24" s="232"/>
      <c r="AO24" s="111" t="str">
        <f t="shared" si="2"/>
        <v/>
      </c>
    </row>
    <row r="25" spans="1:41" ht="18" customHeight="1" x14ac:dyDescent="0.4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2"/>
      <c r="AN25" s="232"/>
      <c r="AO25" s="111" t="str">
        <f t="shared" si="2"/>
        <v/>
      </c>
    </row>
    <row r="26" spans="1:41" ht="18" customHeight="1" x14ac:dyDescent="0.4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2"/>
      <c r="AN26" s="232"/>
      <c r="AO26" s="111" t="str">
        <f t="shared" si="2"/>
        <v/>
      </c>
    </row>
    <row r="27" spans="1:41" ht="18" customHeight="1" x14ac:dyDescent="0.4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2"/>
      <c r="AN27" s="232"/>
      <c r="AO27" s="111" t="str">
        <f t="shared" si="2"/>
        <v/>
      </c>
    </row>
    <row r="28" spans="1:41" ht="18" customHeight="1" x14ac:dyDescent="0.4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2"/>
      <c r="AN28" s="232"/>
      <c r="AO28" s="111" t="str">
        <f t="shared" si="2"/>
        <v/>
      </c>
    </row>
    <row r="29" spans="1:41" ht="18" customHeight="1" x14ac:dyDescent="0.4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2"/>
      <c r="AN29" s="232"/>
      <c r="AO29" s="111" t="str">
        <f t="shared" si="2"/>
        <v/>
      </c>
    </row>
    <row r="30" spans="1:41" ht="18" customHeight="1" x14ac:dyDescent="0.4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2"/>
      <c r="AN30" s="232"/>
      <c r="AO30" s="111" t="str">
        <f t="shared" si="2"/>
        <v/>
      </c>
    </row>
    <row r="31" spans="1:41" ht="18" customHeight="1" x14ac:dyDescent="0.4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2"/>
      <c r="AN31" s="232"/>
      <c r="AO31" s="111" t="str">
        <f t="shared" si="2"/>
        <v/>
      </c>
    </row>
    <row r="32" spans="1:41" ht="18" customHeight="1" x14ac:dyDescent="0.45">
      <c r="A32" s="239" t="s">
        <v>94</v>
      </c>
      <c r="B32" s="240"/>
      <c r="C32" s="240"/>
      <c r="D32" s="240"/>
      <c r="E32" s="24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5"/>
      <c r="AN32" s="235"/>
      <c r="AO32" s="110"/>
    </row>
    <row r="33" spans="1:41" ht="18" customHeight="1" x14ac:dyDescent="0.45">
      <c r="A33" s="240" t="s">
        <v>96</v>
      </c>
      <c r="B33" s="240"/>
      <c r="C33" s="240"/>
      <c r="D33" s="240"/>
      <c r="E33" s="24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5"/>
      <c r="AN33" s="235"/>
      <c r="AO33" s="110"/>
    </row>
    <row r="34" spans="1:41"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4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0999999999999996" customHeight="1" x14ac:dyDescent="0.45">
      <c r="A37" s="86"/>
      <c r="B37" s="86"/>
      <c r="C37" s="86"/>
      <c r="D37" s="86"/>
      <c r="E37" s="86"/>
      <c r="F37" s="86"/>
      <c r="G37" s="86"/>
      <c r="H37" s="86"/>
      <c r="I37" s="86"/>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x14ac:dyDescent="0.45">
      <c r="A38" s="68" t="s">
        <v>253</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 customHeight="1" x14ac:dyDescent="0.45">
      <c r="A39" s="62"/>
      <c r="B39" s="67"/>
      <c r="C39" s="257" t="str">
        <f>IF(VLOOKUP($AK$1,選択肢!$A$1:$J$32,C44,FALSE)=0,"-",VLOOKUP($AK$1,選択肢!$A$1:$J$32,C44,FALSE))</f>
        <v>管理者</v>
      </c>
      <c r="D39" s="258"/>
      <c r="E39" s="256" t="str">
        <f>IF(VLOOKUP($AK$1,選択肢!$A$1:$J$32,E44,FALSE)=0,"-",VLOOKUP($AK$1,選択肢!$A$1:$J$32,E44,FALSE))</f>
        <v>児童発達支援管理責任者</v>
      </c>
      <c r="F39" s="256"/>
      <c r="G39" s="256"/>
      <c r="H39" s="256"/>
      <c r="I39" s="257" t="str">
        <f>IF(VLOOKUP($AK$1,選択肢!$A$1:$J$32,I44,FALSE)=0,"-",VLOOKUP($AK$1,選択肢!$A$1:$J$32,I44,FALSE))</f>
        <v>児童指導員</v>
      </c>
      <c r="J39" s="258"/>
      <c r="K39" s="258"/>
      <c r="L39" s="258"/>
      <c r="M39" s="258"/>
      <c r="N39" s="259"/>
      <c r="O39" s="257" t="str">
        <f>IF(VLOOKUP($AK$1,選択肢!$A$1:$J$32,O44,FALSE)=0,"-",VLOOKUP($AK$1,選択肢!$A$1:$J$32,O44,FALSE))</f>
        <v>保育士</v>
      </c>
      <c r="P39" s="258"/>
      <c r="Q39" s="258"/>
      <c r="R39" s="258"/>
      <c r="S39" s="258"/>
      <c r="T39" s="259"/>
      <c r="U39" s="257" t="str">
        <f>IF(VLOOKUP($AK$1,選択肢!$A$1:$J$32,U44,FALSE)=0,"-",VLOOKUP($AK$1,選択肢!$A$1:$J$32,U44,FALSE))</f>
        <v>機能訓練担当職員</v>
      </c>
      <c r="V39" s="258"/>
      <c r="W39" s="258"/>
      <c r="X39" s="258"/>
      <c r="Y39" s="258"/>
      <c r="Z39" s="259"/>
      <c r="AA39" s="257" t="str">
        <f>IF(VLOOKUP($AK$1,選択肢!$A$1:$J$32,AA44,FALSE)=0,"-",VLOOKUP($AK$1,選択肢!$A$1:$J$32,AA44,FALSE))</f>
        <v>看護職員</v>
      </c>
      <c r="AB39" s="258"/>
      <c r="AC39" s="258"/>
      <c r="AD39" s="258"/>
      <c r="AE39" s="258"/>
      <c r="AF39" s="259"/>
      <c r="AG39" s="256" t="str">
        <f>IF(VLOOKUP($AK$1,選択肢!$A$1:$J$32,AG44,FALSE)=0,"-",VLOOKUP($AK$1,選択肢!$A$1:$J$32,AG44,FALSE))</f>
        <v>その他職員</v>
      </c>
      <c r="AH39" s="256"/>
      <c r="AI39" s="256"/>
      <c r="AJ39" s="256"/>
      <c r="AK39" s="256"/>
      <c r="AL39" s="256" t="str">
        <f>IF(VLOOKUP($AK$1,選択肢!$A$1:$J$32,AL44,FALSE)=0,"-",VLOOKUP($AK$1,選択肢!$A$1:$J$32,AL44,FALSE))</f>
        <v>-</v>
      </c>
      <c r="AM39" s="256"/>
      <c r="AN39" s="62"/>
    </row>
    <row r="40" spans="1:41" ht="18" customHeight="1" x14ac:dyDescent="0.45">
      <c r="A40" s="62"/>
      <c r="B40" s="67"/>
      <c r="C40" s="101" t="s">
        <v>56</v>
      </c>
      <c r="D40" s="101" t="s">
        <v>57</v>
      </c>
      <c r="E40" s="100" t="s">
        <v>56</v>
      </c>
      <c r="F40" s="255" t="s">
        <v>57</v>
      </c>
      <c r="G40" s="255"/>
      <c r="H40" s="255"/>
      <c r="I40" s="252" t="s">
        <v>56</v>
      </c>
      <c r="J40" s="253"/>
      <c r="K40" s="254"/>
      <c r="L40" s="252" t="s">
        <v>57</v>
      </c>
      <c r="M40" s="253"/>
      <c r="N40" s="254"/>
      <c r="O40" s="252" t="s">
        <v>56</v>
      </c>
      <c r="P40" s="253"/>
      <c r="Q40" s="254"/>
      <c r="R40" s="252" t="s">
        <v>57</v>
      </c>
      <c r="S40" s="253"/>
      <c r="T40" s="254"/>
      <c r="U40" s="252" t="s">
        <v>56</v>
      </c>
      <c r="V40" s="253"/>
      <c r="W40" s="254"/>
      <c r="X40" s="252" t="s">
        <v>57</v>
      </c>
      <c r="Y40" s="253"/>
      <c r="Z40" s="254"/>
      <c r="AA40" s="252" t="s">
        <v>56</v>
      </c>
      <c r="AB40" s="253"/>
      <c r="AC40" s="254"/>
      <c r="AD40" s="252" t="s">
        <v>57</v>
      </c>
      <c r="AE40" s="253"/>
      <c r="AF40" s="254"/>
      <c r="AG40" s="252" t="s">
        <v>56</v>
      </c>
      <c r="AH40" s="253"/>
      <c r="AI40" s="254"/>
      <c r="AJ40" s="252" t="s">
        <v>57</v>
      </c>
      <c r="AK40" s="254"/>
      <c r="AL40" s="100" t="s">
        <v>19</v>
      </c>
      <c r="AM40" s="100" t="s">
        <v>18</v>
      </c>
      <c r="AN40" s="62"/>
    </row>
    <row r="41" spans="1:41" ht="18" customHeight="1" x14ac:dyDescent="0.45">
      <c r="A41" s="62"/>
      <c r="B41" s="75" t="s">
        <v>108</v>
      </c>
      <c r="C41" s="100">
        <f>COUNTIFS($AO$12:$AO$31,C$39,$C$12:$C$31,"A",$E$12:$E$31,"*")</f>
        <v>1</v>
      </c>
      <c r="D41" s="100">
        <f>COUNTIFS($AO$12:$AO$31,C$39,$C$12:$C$31,"B",$E$12:$E$31,"*")</f>
        <v>0</v>
      </c>
      <c r="E41" s="100">
        <f>COUNTIFS($AO$12:$AO$31,E$39,$C$12:$C$31,"A",$E$12:$E$31,"*")</f>
        <v>0</v>
      </c>
      <c r="F41" s="252">
        <f>COUNTIFS($AO$12:$AO$31,E$39,$C$12:$C$31,"B",$E$12:$E$31,"*")</f>
        <v>1</v>
      </c>
      <c r="G41" s="253"/>
      <c r="H41" s="254"/>
      <c r="I41" s="252">
        <f>COUNTIFS($AO$12:$AO$31,I$39,$C$12:$C$31,"A",$E$12:$E$31,"*")</f>
        <v>0</v>
      </c>
      <c r="J41" s="253"/>
      <c r="K41" s="254"/>
      <c r="L41" s="252">
        <f>COUNTIFS($AO$12:$AO$31,I$39,$C$12:$C$31,"B",$E$12:$E$31,"*")</f>
        <v>0</v>
      </c>
      <c r="M41" s="253"/>
      <c r="N41" s="254"/>
      <c r="O41" s="252">
        <f>COUNTIFS($AO$12:$AO$31,O$39,$C$12:$C$31,"A",$E$12:$E$31,"*")</f>
        <v>0</v>
      </c>
      <c r="P41" s="253"/>
      <c r="Q41" s="254"/>
      <c r="R41" s="252">
        <f>COUNTIFS($AO$12:$AO$31,O$39,$C$12:$C$31,"B",$E$12:$E$31,"*")</f>
        <v>0</v>
      </c>
      <c r="S41" s="253"/>
      <c r="T41" s="254"/>
      <c r="U41" s="252">
        <f>COUNTIFS($AO$12:$AO$31,U$39,$C$12:$C$31,"A",$E$12:$E$31,"*")</f>
        <v>0</v>
      </c>
      <c r="V41" s="253"/>
      <c r="W41" s="254"/>
      <c r="X41" s="252">
        <f>COUNTIFS($AO$12:$AO$31,U$39,$C$12:$C$31,"B",$E$12:$E$31,"*")</f>
        <v>0</v>
      </c>
      <c r="Y41" s="253"/>
      <c r="Z41" s="254"/>
      <c r="AA41" s="252">
        <f>COUNTIFS($AO$12:$AO$31,AA$39,$C$12:$C$31,"A",$E$12:$E$31,"*")</f>
        <v>0</v>
      </c>
      <c r="AB41" s="253"/>
      <c r="AC41" s="254"/>
      <c r="AD41" s="252">
        <f>COUNTIFS($AO$12:$AO$31,AA$39,$C$12:$C$31,"B",$E$12:$E$31,"*")</f>
        <v>0</v>
      </c>
      <c r="AE41" s="253"/>
      <c r="AF41" s="254"/>
      <c r="AG41" s="252">
        <f>COUNTIFS($AO$12:$AO$31,AG$39,$C$12:$C$31,"A",$E$12:$E$31,"*")</f>
        <v>1</v>
      </c>
      <c r="AH41" s="253"/>
      <c r="AI41" s="254"/>
      <c r="AJ41" s="252">
        <f>COUNTIFS($AO$12:$AO$31,AG$39,$C$12:$C$31,"B",$E$12:$E$31,"*")</f>
        <v>0</v>
      </c>
      <c r="AK41" s="254"/>
      <c r="AL41" s="100">
        <f>COUNTIFS($AO$12:$AO$31,AL$39,$C$12:$C$31,"A",$E$12:$E$31,"*")</f>
        <v>0</v>
      </c>
      <c r="AM41" s="100">
        <f>COUNTIFS($AO$12:$AO$31,AL$39,$C$12:$C$31,"B",$E$12:$E$31,"*")</f>
        <v>0</v>
      </c>
      <c r="AN41" s="62"/>
    </row>
    <row r="42" spans="1:41" ht="18" customHeight="1" x14ac:dyDescent="0.45">
      <c r="A42" s="62"/>
      <c r="B42" s="82" t="s">
        <v>109</v>
      </c>
      <c r="C42" s="100">
        <f>COUNTIFS($AO$12:$AO$31,C$39,$C$12:$C$31,"C",$E$12:$E$31,"*")</f>
        <v>0</v>
      </c>
      <c r="D42" s="100">
        <f>COUNTIFS($AO$12:$AO$31,C$39,$C$12:$C$31,"D",$E$12:$E$31,"*")</f>
        <v>0</v>
      </c>
      <c r="E42" s="100">
        <f>COUNTIFS($AO$12:$AO$31,E$39,$C$12:$C$31,"C",$E$12:$E$31,"*")</f>
        <v>0</v>
      </c>
      <c r="F42" s="252">
        <f>COUNTIFS($AO$12:$AO$31,E$39,$C$12:$C$31,"D",$E$12:$E$31,"*")</f>
        <v>0</v>
      </c>
      <c r="G42" s="253"/>
      <c r="H42" s="254"/>
      <c r="I42" s="252">
        <f>COUNTIFS($AO$12:$AO$31,I$39,$C$12:$C$31,"C",$E$12:$E$31,"*")</f>
        <v>1</v>
      </c>
      <c r="J42" s="253"/>
      <c r="K42" s="254"/>
      <c r="L42" s="252">
        <f>COUNTIFS($AO$12:$AO$31,I$39,$C$12:$C$31,"D",$E$12:$E$31,"*")</f>
        <v>0</v>
      </c>
      <c r="M42" s="253"/>
      <c r="N42" s="254"/>
      <c r="O42" s="252">
        <f>COUNTIFS($AO$12:$AO$31,O$39,$C$12:$C$31,"C",$E$12:$E$31,"*")</f>
        <v>0</v>
      </c>
      <c r="P42" s="253"/>
      <c r="Q42" s="254"/>
      <c r="R42" s="252">
        <f>COUNTIFS($AO$12:$AO$31,O$39,$C$12:$C$31,"D",$E$12:$E$31,"*")</f>
        <v>1</v>
      </c>
      <c r="S42" s="253"/>
      <c r="T42" s="254"/>
      <c r="U42" s="252">
        <f>COUNTIFS($AO$12:$AO$31,U$39,$C$12:$C$31,"C",$E$12:$E$31,"*")</f>
        <v>0</v>
      </c>
      <c r="V42" s="253"/>
      <c r="W42" s="254"/>
      <c r="X42" s="252">
        <f>COUNTIFS($AO$12:$AO$31,U$39,$C$12:$C$31,"D",$E$12:$E$31,"*")</f>
        <v>0</v>
      </c>
      <c r="Y42" s="253"/>
      <c r="Z42" s="254"/>
      <c r="AA42" s="252">
        <f>COUNTIFS($AO$12:$AO$31,AA$39,$C$12:$C$31,"C",$E$12:$E$31,"*")</f>
        <v>0</v>
      </c>
      <c r="AB42" s="253"/>
      <c r="AC42" s="254"/>
      <c r="AD42" s="252">
        <f>COUNTIFS($AO$12:$AO$31,AA$39,$C$12:$C$31,"D",$E$12:$E$31,"*")</f>
        <v>0</v>
      </c>
      <c r="AE42" s="253"/>
      <c r="AF42" s="254"/>
      <c r="AG42" s="252">
        <f>COUNTIFS($AO$12:$AO$31,AG$39,$C$12:$C$31,"C",$E$12:$E$31,"*")</f>
        <v>0</v>
      </c>
      <c r="AH42" s="253"/>
      <c r="AI42" s="254"/>
      <c r="AJ42" s="252">
        <f>COUNTIFS($AO$12:$AO$31,AG$39,$C$12:$C$31,"D",$E$12:$E$31,"*")</f>
        <v>0</v>
      </c>
      <c r="AK42" s="254"/>
      <c r="AL42" s="100">
        <f>COUNTIFS($AO$12:$AO$31,AL$39,$C$12:$C$31,"C",$E$12:$E$31,"*")</f>
        <v>0</v>
      </c>
      <c r="AM42" s="100">
        <f>COUNTIFS($AO$12:$AO$31,AL$39,$C$12:$C$31,"D",$E$12:$E$31,"*")</f>
        <v>0</v>
      </c>
      <c r="AN42" s="62"/>
    </row>
    <row r="43" spans="1:41" ht="24.9" customHeight="1" x14ac:dyDescent="0.45">
      <c r="A43" s="62"/>
      <c r="B43" s="82" t="s">
        <v>195</v>
      </c>
      <c r="C43" s="257" t="str">
        <f>IF($AK$3="４週",SUMIFS($AK$12:$AK$31,$AO$12:$AO$31,C39)/4/$AH$6,IF($AK$3="歴月",SUMIFS($AK$12:$AK$31,$AO$12:$AO$31,C39)/$AL$6,"記載する期間を選択してください"))</f>
        <v>記載する期間を選択してください</v>
      </c>
      <c r="D43" s="259"/>
      <c r="E43" s="257" t="str">
        <f>IF($AK$3="４週",SUMIFS($AK$12:$AK$31,$AO$12:$AO$31,E39)/4/$AH$6,IF($AK$3="歴月",SUMIFS($AK$12:$AK$31,$AO$12:$AO$31,E39)/$AL$6,"記載する期間を選択してください"))</f>
        <v>記載する期間を選択してください</v>
      </c>
      <c r="F43" s="258"/>
      <c r="G43" s="258"/>
      <c r="H43" s="259"/>
      <c r="I43" s="257" t="str">
        <f>IF($AK$3="４週",SUMIFS($AK$12:$AK$31,$AO$12:$AO$31,I39)/4/$AH$6,IF($AK$3="歴月",SUMIFS($AK$12:$AK$31,$AO$12:$AO$31,I39)/$AL$6,"記載する期間を選択してください"))</f>
        <v>記載する期間を選択してください</v>
      </c>
      <c r="J43" s="258"/>
      <c r="K43" s="258"/>
      <c r="L43" s="258"/>
      <c r="M43" s="258"/>
      <c r="N43" s="259"/>
      <c r="O43" s="257" t="str">
        <f>IF($AK$3="４週",SUMIFS($AK$12:$AK$31,$AO$12:$AO$31,O39)/4/$AH$6,IF($AK$3="歴月",SUMIFS($AK$12:$AK$31,$AO$12:$AO$31,O39)/$AL$6,"記載する期間を選択してください"))</f>
        <v>記載する期間を選択してください</v>
      </c>
      <c r="P43" s="258"/>
      <c r="Q43" s="258"/>
      <c r="R43" s="258"/>
      <c r="S43" s="258"/>
      <c r="T43" s="259"/>
      <c r="U43" s="257" t="str">
        <f>IF($AK$3="４週",SUMIFS($AK$12:$AK$31,$AO$12:$AO$31,U39)/4/$AH$6,IF($AK$3="歴月",SUMIFS($AK$12:$AK$31,$AO$12:$AO$31,U39)/$AL$6,"記載する期間を選択してください"))</f>
        <v>記載する期間を選択してください</v>
      </c>
      <c r="V43" s="258"/>
      <c r="W43" s="258"/>
      <c r="X43" s="258"/>
      <c r="Y43" s="258"/>
      <c r="Z43" s="259"/>
      <c r="AA43" s="257" t="str">
        <f>IF($AK$3="４週",SUMIFS($AK$12:$AK$31,$AO$12:$AO$31,AA39)/4/$AH$6,IF($AK$3="歴月",SUMIFS($AK$12:$AK$31,$AO$12:$AO$31,AA39)/$AL$6,"記載する期間を選択してください"))</f>
        <v>記載する期間を選択してください</v>
      </c>
      <c r="AB43" s="258"/>
      <c r="AC43" s="258"/>
      <c r="AD43" s="258"/>
      <c r="AE43" s="258"/>
      <c r="AF43" s="259"/>
      <c r="AG43" s="257" t="str">
        <f>IF($AK$3="４週",SUMIFS($AK$12:$AK$31,$AO$12:$AO$31,AG39)/4/$AH$6,IF($AK$3="歴月",SUMIFS($AK$12:$AK$31,$AO$12:$AO$31,AG39)/$AL$6,"記載する期間を選択してください"))</f>
        <v>記載する期間を選択してください</v>
      </c>
      <c r="AH43" s="258"/>
      <c r="AI43" s="258"/>
      <c r="AJ43" s="258"/>
      <c r="AK43" s="259"/>
      <c r="AL43" s="257" t="str">
        <f>IF($AK$3="４週",SUMIFS($AK$12:$AK$31,$AO$12:$AO$31,AL39)/4/$AH$6,IF($AK$3="歴月",SUMIFS($AK$12:$AK$31,$AO$12:$AO$31,AL39)/$AL$6,"記載する期間を選択してください"))</f>
        <v>記載する期間を選択してください</v>
      </c>
      <c r="AM43" s="259"/>
      <c r="AN43" s="62"/>
    </row>
    <row r="44" spans="1:41" ht="5.0999999999999996" customHeight="1" x14ac:dyDescent="0.45">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5" customHeight="1" x14ac:dyDescent="0.45">
      <c r="A45" s="60" t="s">
        <v>165</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x14ac:dyDescent="0.45">
      <c r="A46" s="60" t="s">
        <v>166</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x14ac:dyDescent="0.45">
      <c r="A47" s="60" t="s">
        <v>202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45">
      <c r="A48" s="86" t="s">
        <v>237</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5">
      <c r="A49" s="60" t="s">
        <v>167</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5">
      <c r="A50" s="60" t="s">
        <v>168</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5">
      <c r="A51" s="60" t="s">
        <v>169</v>
      </c>
      <c r="B51" s="94"/>
      <c r="C51" s="60"/>
      <c r="D51" s="60"/>
      <c r="E51" s="60"/>
      <c r="F51" s="60"/>
      <c r="G51" s="60"/>
    </row>
    <row r="52" spans="1:39" ht="15" customHeight="1" x14ac:dyDescent="0.45">
      <c r="A52" s="60" t="s">
        <v>170</v>
      </c>
      <c r="B52" s="94"/>
      <c r="C52" s="60"/>
      <c r="D52" s="60"/>
      <c r="E52" s="60"/>
      <c r="F52" s="60"/>
      <c r="G52" s="60"/>
    </row>
    <row r="53" spans="1:39" ht="15" customHeight="1" x14ac:dyDescent="0.45">
      <c r="A53" s="60"/>
      <c r="B53" s="75" t="s">
        <v>171</v>
      </c>
      <c r="C53" s="233" t="s">
        <v>172</v>
      </c>
      <c r="D53" s="233"/>
      <c r="E53" s="233"/>
      <c r="F53" s="60"/>
      <c r="G53" s="60"/>
    </row>
    <row r="54" spans="1:39" ht="15" customHeight="1" x14ac:dyDescent="0.45">
      <c r="A54" s="60"/>
      <c r="B54" s="97" t="s">
        <v>185</v>
      </c>
      <c r="C54" s="234" t="s">
        <v>173</v>
      </c>
      <c r="D54" s="234"/>
      <c r="E54" s="234"/>
      <c r="F54" s="60"/>
      <c r="G54" s="60"/>
    </row>
    <row r="55" spans="1:39" ht="15" customHeight="1" x14ac:dyDescent="0.45">
      <c r="A55" s="60"/>
      <c r="B55" s="97" t="s">
        <v>186</v>
      </c>
      <c r="C55" s="234" t="s">
        <v>174</v>
      </c>
      <c r="D55" s="234"/>
      <c r="E55" s="234"/>
      <c r="F55" s="60"/>
      <c r="G55" s="60"/>
    </row>
    <row r="56" spans="1:39" ht="15" customHeight="1" x14ac:dyDescent="0.45">
      <c r="A56" s="60"/>
      <c r="B56" s="97" t="s">
        <v>187</v>
      </c>
      <c r="C56" s="234" t="s">
        <v>175</v>
      </c>
      <c r="D56" s="234"/>
      <c r="E56" s="234"/>
      <c r="F56" s="60"/>
      <c r="G56" s="60"/>
    </row>
    <row r="57" spans="1:39" ht="15" customHeight="1" x14ac:dyDescent="0.45">
      <c r="A57" s="60"/>
      <c r="B57" s="97" t="s">
        <v>188</v>
      </c>
      <c r="C57" s="234" t="s">
        <v>176</v>
      </c>
      <c r="D57" s="234"/>
      <c r="E57" s="234"/>
      <c r="F57" s="60"/>
      <c r="G57" s="60"/>
    </row>
    <row r="58" spans="1:39" ht="15" customHeight="1" x14ac:dyDescent="0.45">
      <c r="A58" s="60"/>
      <c r="B58" s="60" t="s">
        <v>177</v>
      </c>
      <c r="C58" s="60"/>
      <c r="D58" s="60"/>
      <c r="E58" s="60"/>
      <c r="F58" s="60"/>
      <c r="G58" s="60"/>
    </row>
    <row r="59" spans="1:39" ht="15" customHeight="1" x14ac:dyDescent="0.45">
      <c r="A59" s="60"/>
      <c r="B59" s="60" t="s">
        <v>189</v>
      </c>
      <c r="C59" s="60"/>
      <c r="D59" s="60"/>
      <c r="E59" s="60"/>
      <c r="F59" s="60"/>
      <c r="G59" s="60"/>
    </row>
    <row r="60" spans="1:39" ht="15" customHeight="1" x14ac:dyDescent="0.45">
      <c r="A60" s="60"/>
      <c r="B60" s="60" t="s">
        <v>178</v>
      </c>
      <c r="C60" s="60"/>
      <c r="D60" s="60"/>
      <c r="E60" s="60"/>
      <c r="F60" s="60"/>
      <c r="G60" s="60"/>
    </row>
    <row r="61" spans="1:39" ht="15" customHeight="1" x14ac:dyDescent="0.45">
      <c r="A61" s="60" t="s">
        <v>179</v>
      </c>
      <c r="B61" s="94"/>
      <c r="C61" s="60"/>
      <c r="D61" s="60"/>
      <c r="E61" s="60"/>
      <c r="F61" s="60"/>
      <c r="G61" s="60"/>
    </row>
    <row r="62" spans="1:39" ht="15" customHeight="1" x14ac:dyDescent="0.45">
      <c r="A62" s="60" t="s">
        <v>240</v>
      </c>
      <c r="B62" s="94"/>
      <c r="C62" s="60"/>
      <c r="D62" s="60"/>
      <c r="E62" s="60"/>
      <c r="F62" s="60"/>
      <c r="G62" s="60"/>
    </row>
    <row r="63" spans="1:39" ht="15" customHeight="1" x14ac:dyDescent="0.45">
      <c r="A63" s="60" t="s">
        <v>190</v>
      </c>
      <c r="B63" s="94"/>
      <c r="C63" s="60"/>
      <c r="D63" s="60"/>
      <c r="E63" s="60"/>
      <c r="F63" s="60"/>
      <c r="G63" s="60"/>
    </row>
    <row r="64" spans="1:39" ht="15" customHeight="1" x14ac:dyDescent="0.45">
      <c r="A64" s="60" t="s">
        <v>181</v>
      </c>
      <c r="B64" s="94"/>
      <c r="C64" s="60"/>
      <c r="D64" s="60"/>
      <c r="E64" s="60"/>
      <c r="F64" s="60"/>
      <c r="G64" s="60"/>
    </row>
    <row r="65" spans="1:7" ht="15" customHeight="1" x14ac:dyDescent="0.45">
      <c r="A65" s="60" t="s">
        <v>242</v>
      </c>
      <c r="B65" s="94"/>
      <c r="C65" s="60"/>
      <c r="D65" s="60"/>
      <c r="E65" s="60"/>
      <c r="F65" s="60"/>
      <c r="G65" s="60"/>
    </row>
    <row r="66" spans="1:7" ht="15" customHeight="1" x14ac:dyDescent="0.45">
      <c r="A66" s="60" t="s">
        <v>243</v>
      </c>
      <c r="B66" s="94"/>
      <c r="C66" s="60"/>
      <c r="D66" s="60"/>
      <c r="E66" s="60"/>
      <c r="F66" s="60"/>
      <c r="G66" s="60"/>
    </row>
    <row r="67" spans="1:7" ht="15" customHeight="1" x14ac:dyDescent="0.45">
      <c r="A67" s="60"/>
      <c r="B67" s="60" t="s">
        <v>244</v>
      </c>
      <c r="C67" s="60"/>
      <c r="D67" s="60"/>
      <c r="E67" s="60"/>
      <c r="F67" s="60"/>
      <c r="G67" s="60"/>
    </row>
    <row r="68" spans="1:7" ht="15" customHeight="1" x14ac:dyDescent="0.45">
      <c r="A68" s="60"/>
      <c r="B68" s="60" t="s">
        <v>245</v>
      </c>
      <c r="C68" s="60"/>
      <c r="D68" s="60"/>
      <c r="E68" s="60"/>
      <c r="F68" s="60"/>
      <c r="G68" s="60"/>
    </row>
    <row r="69" spans="1:7" ht="15" customHeight="1" x14ac:dyDescent="0.45">
      <c r="A69" s="60" t="s">
        <v>246</v>
      </c>
      <c r="B69" s="94"/>
      <c r="C69" s="60"/>
      <c r="D69" s="60"/>
      <c r="E69" s="60"/>
      <c r="F69" s="60"/>
      <c r="G69" s="60"/>
    </row>
    <row r="70" spans="1:7" ht="15" customHeight="1" x14ac:dyDescent="0.45">
      <c r="A70" s="60" t="s">
        <v>182</v>
      </c>
      <c r="B70" s="94"/>
      <c r="C70" s="60"/>
      <c r="D70" s="60"/>
      <c r="E70" s="60"/>
      <c r="F70" s="60"/>
      <c r="G70" s="60"/>
    </row>
    <row r="71" spans="1:7" ht="15" customHeight="1" x14ac:dyDescent="0.45">
      <c r="A71" s="60" t="s">
        <v>247</v>
      </c>
      <c r="B71" s="94"/>
      <c r="C71" s="60"/>
      <c r="D71" s="60"/>
      <c r="E71" s="60"/>
      <c r="F71" s="60"/>
      <c r="G71" s="60"/>
    </row>
    <row r="72" spans="1:7" ht="15" customHeight="1" x14ac:dyDescent="0.45">
      <c r="A72" s="60" t="s">
        <v>248</v>
      </c>
      <c r="B72" s="94"/>
      <c r="C72" s="60"/>
      <c r="D72" s="60"/>
      <c r="E72" s="60"/>
      <c r="F72" s="60"/>
      <c r="G72" s="60"/>
    </row>
    <row r="73" spans="1:7" ht="15" customHeight="1" x14ac:dyDescent="0.45">
      <c r="A73" s="60" t="s">
        <v>183</v>
      </c>
      <c r="B73" s="94"/>
      <c r="C73" s="60"/>
      <c r="D73" s="60"/>
      <c r="E73" s="60"/>
      <c r="F73" s="60"/>
      <c r="G73" s="60"/>
    </row>
    <row r="74" spans="1:7" ht="15" customHeight="1" x14ac:dyDescent="0.45">
      <c r="A74" s="60" t="s">
        <v>184</v>
      </c>
      <c r="B74" s="94"/>
      <c r="C74" s="60"/>
      <c r="D74" s="60"/>
      <c r="E74" s="60"/>
      <c r="F74" s="60"/>
      <c r="G74" s="60"/>
    </row>
    <row r="75" spans="1:7" ht="15" customHeight="1" x14ac:dyDescent="0.45">
      <c r="A75" s="60" t="s">
        <v>249</v>
      </c>
      <c r="B75" s="94"/>
      <c r="C75" s="60"/>
      <c r="D75" s="60"/>
      <c r="E75" s="60"/>
      <c r="F75" s="60"/>
      <c r="G75" s="60"/>
    </row>
    <row r="76" spans="1:7" ht="15" customHeight="1" x14ac:dyDescent="0.45">
      <c r="A76" s="60" t="s">
        <v>250</v>
      </c>
      <c r="B76" s="94"/>
      <c r="C76" s="60"/>
      <c r="D76" s="60"/>
      <c r="E76" s="60"/>
      <c r="F76" s="60"/>
      <c r="G76" s="60"/>
    </row>
  </sheetData>
  <mergeCells count="102">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18:AN18"/>
    <mergeCell ref="AM19:AN19"/>
    <mergeCell ref="AM20:AN20"/>
    <mergeCell ref="AM21:AN21"/>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s>
  <phoneticPr fontId="3"/>
  <dataValidations count="6">
    <dataValidation type="list" allowBlank="1" showInputMessage="1" sqref="B14:B31"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operator="greaterThanOrEqual" allowBlank="1" showInputMessage="1" showErrorMessage="1" sqref="I37 L37" xr:uid="{00000000-0002-0000-1A00-000003000000}"/>
    <dataValidation type="list" allowBlank="1" showInputMessage="1" showErrorMessage="1" sqref="C12:C31" xr:uid="{00000000-0002-0000-1A00-000004000000}">
      <formula1>"A,B,C,D"</formula1>
    </dataValidation>
    <dataValidation allowBlank="1" showInputMessage="1" sqref="B12:B13" xr:uid="{00000000-0002-0000-1A00-00000500000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dimension ref="A1:AO74"/>
  <sheetViews>
    <sheetView showGridLines="0" view="pageBreakPreview" zoomScaleNormal="100" zoomScaleSheetLayoutView="100" workbookViewId="0">
      <selection activeCell="D14" sqref="D14"/>
    </sheetView>
  </sheetViews>
  <sheetFormatPr defaultColWidth="8.19921875" defaultRowHeight="21" customHeight="1" x14ac:dyDescent="0.45"/>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213</v>
      </c>
      <c r="AL1" s="247"/>
      <c r="AM1" s="247"/>
      <c r="AN1" s="247"/>
    </row>
    <row r="2" spans="1:41"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236</v>
      </c>
      <c r="AJ5" s="81"/>
      <c r="AK5" s="249"/>
      <c r="AL5" s="249"/>
      <c r="AM5" s="249"/>
      <c r="AN5" s="249"/>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160</v>
      </c>
      <c r="AH6" s="264"/>
      <c r="AI6" s="264"/>
      <c r="AJ6" s="264"/>
      <c r="AK6" s="88" t="s">
        <v>156</v>
      </c>
      <c r="AL6" s="98"/>
      <c r="AM6" s="88" t="s">
        <v>157</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35" t="s">
        <v>153</v>
      </c>
      <c r="B8" s="260" t="s">
        <v>161</v>
      </c>
      <c r="C8" s="236" t="s">
        <v>162</v>
      </c>
      <c r="D8" s="233" t="s">
        <v>163</v>
      </c>
      <c r="E8" s="239" t="s">
        <v>164</v>
      </c>
      <c r="F8" s="245" t="s">
        <v>191</v>
      </c>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50" t="s">
        <v>192</v>
      </c>
      <c r="AL8" s="251" t="s">
        <v>193</v>
      </c>
      <c r="AM8" s="246" t="s">
        <v>194</v>
      </c>
      <c r="AN8" s="246"/>
    </row>
    <row r="9" spans="1:41" ht="15" customHeight="1" x14ac:dyDescent="0.45">
      <c r="A9" s="235"/>
      <c r="B9" s="261"/>
      <c r="C9" s="237"/>
      <c r="D9" s="233"/>
      <c r="E9" s="239"/>
      <c r="F9" s="233" t="s">
        <v>104</v>
      </c>
      <c r="G9" s="233"/>
      <c r="H9" s="233"/>
      <c r="I9" s="233"/>
      <c r="J9" s="233"/>
      <c r="K9" s="233"/>
      <c r="L9" s="233"/>
      <c r="M9" s="233" t="s">
        <v>105</v>
      </c>
      <c r="N9" s="233"/>
      <c r="O9" s="233"/>
      <c r="P9" s="233"/>
      <c r="Q9" s="233"/>
      <c r="R9" s="233"/>
      <c r="S9" s="233"/>
      <c r="T9" s="233" t="s">
        <v>106</v>
      </c>
      <c r="U9" s="233"/>
      <c r="V9" s="233"/>
      <c r="W9" s="233"/>
      <c r="X9" s="233"/>
      <c r="Y9" s="233"/>
      <c r="Z9" s="233"/>
      <c r="AA9" s="233" t="s">
        <v>107</v>
      </c>
      <c r="AB9" s="233"/>
      <c r="AC9" s="233"/>
      <c r="AD9" s="233"/>
      <c r="AE9" s="233"/>
      <c r="AF9" s="233"/>
      <c r="AG9" s="233"/>
      <c r="AH9" s="233" t="s">
        <v>110</v>
      </c>
      <c r="AI9" s="233"/>
      <c r="AJ9" s="233"/>
      <c r="AK9" s="250"/>
      <c r="AL9" s="251"/>
      <c r="AM9" s="246"/>
      <c r="AN9" s="246"/>
    </row>
    <row r="10" spans="1:41" ht="15" customHeight="1" x14ac:dyDescent="0.45">
      <c r="A10" s="235"/>
      <c r="B10" s="262" t="s">
        <v>241</v>
      </c>
      <c r="C10" s="237"/>
      <c r="D10" s="233"/>
      <c r="E10" s="23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0"/>
      <c r="AL10" s="251"/>
      <c r="AM10" s="246"/>
      <c r="AN10" s="246"/>
    </row>
    <row r="11" spans="1:41" ht="15" customHeight="1" x14ac:dyDescent="0.45">
      <c r="A11" s="235"/>
      <c r="B11" s="263"/>
      <c r="C11" s="238"/>
      <c r="D11" s="233"/>
      <c r="E11" s="23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0"/>
      <c r="AL11" s="251"/>
      <c r="AM11" s="246"/>
      <c r="AN11" s="246"/>
    </row>
    <row r="12" spans="1:41" ht="18" customHeight="1" x14ac:dyDescent="0.45">
      <c r="A12" s="74">
        <v>1</v>
      </c>
      <c r="B12" s="102" t="s">
        <v>112</v>
      </c>
      <c r="C12" s="83" t="s">
        <v>185</v>
      </c>
      <c r="D12" s="103"/>
      <c r="E12" s="104" t="s">
        <v>185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2"/>
      <c r="AN12" s="232"/>
      <c r="AO12" s="111" t="str">
        <f>IF(B12="","",IF(ISERROR(MATCH(B12,$C$37:$AM$37,0)),"その他職員",B12))</f>
        <v>管理者</v>
      </c>
    </row>
    <row r="13" spans="1:41" ht="18" customHeight="1" x14ac:dyDescent="0.45">
      <c r="A13" s="74">
        <v>2</v>
      </c>
      <c r="B13" s="102" t="s">
        <v>251</v>
      </c>
      <c r="C13" s="83" t="s">
        <v>186</v>
      </c>
      <c r="D13" s="103"/>
      <c r="E13" s="104" t="s">
        <v>186</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2"/>
      <c r="AN13" s="232"/>
      <c r="AO13" s="111" t="str">
        <f t="shared" ref="AO13:AO31" si="2">IF(B13="","",IF(ISERROR(MATCH(B13,$C$37:$AM$37,0)),"その他職員",B13))</f>
        <v>児童発達支援管理責任者</v>
      </c>
    </row>
    <row r="14" spans="1:41" ht="18" customHeight="1" x14ac:dyDescent="0.45">
      <c r="A14" s="74">
        <v>3</v>
      </c>
      <c r="B14" s="102" t="s">
        <v>209</v>
      </c>
      <c r="C14" s="83" t="s">
        <v>187</v>
      </c>
      <c r="D14" s="103"/>
      <c r="E14" s="104" t="s">
        <v>187</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2"/>
      <c r="AN14" s="232"/>
      <c r="AO14" s="111" t="str">
        <f t="shared" si="2"/>
        <v>嘱託医</v>
      </c>
    </row>
    <row r="15" spans="1:41" ht="18" customHeight="1" x14ac:dyDescent="0.45">
      <c r="A15" s="74">
        <v>4</v>
      </c>
      <c r="B15" s="102" t="s">
        <v>137</v>
      </c>
      <c r="C15" s="83" t="s">
        <v>188</v>
      </c>
      <c r="D15" s="103"/>
      <c r="E15" s="104" t="s">
        <v>188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2"/>
      <c r="AN15" s="232"/>
      <c r="AO15" s="111" t="str">
        <f t="shared" si="2"/>
        <v>児童指導員</v>
      </c>
    </row>
    <row r="16" spans="1:41" ht="18" customHeight="1" x14ac:dyDescent="0.45">
      <c r="A16" s="74">
        <v>5</v>
      </c>
      <c r="B16" s="102" t="s">
        <v>239</v>
      </c>
      <c r="C16" s="83" t="s">
        <v>186</v>
      </c>
      <c r="D16" s="103"/>
      <c r="E16" s="104" t="s">
        <v>230</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2"/>
      <c r="AN16" s="232"/>
      <c r="AO16" s="111" t="str">
        <f t="shared" si="2"/>
        <v>その他職員</v>
      </c>
    </row>
    <row r="17" spans="1:41" ht="18" customHeight="1" x14ac:dyDescent="0.4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2"/>
      <c r="AN17" s="232"/>
      <c r="AO17" s="111" t="str">
        <f t="shared" si="2"/>
        <v/>
      </c>
    </row>
    <row r="18" spans="1:41" ht="18" customHeight="1" x14ac:dyDescent="0.4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2"/>
      <c r="AN18" s="232"/>
      <c r="AO18" s="111" t="str">
        <f t="shared" si="2"/>
        <v/>
      </c>
    </row>
    <row r="19" spans="1:41" ht="18" customHeight="1" x14ac:dyDescent="0.4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2"/>
      <c r="AN19" s="232"/>
      <c r="AO19" s="111" t="str">
        <f t="shared" si="2"/>
        <v/>
      </c>
    </row>
    <row r="20" spans="1:41" ht="18" customHeight="1" x14ac:dyDescent="0.4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2"/>
      <c r="AN20" s="232"/>
      <c r="AO20" s="111" t="str">
        <f t="shared" si="2"/>
        <v/>
      </c>
    </row>
    <row r="21" spans="1:41" ht="18" customHeight="1" x14ac:dyDescent="0.4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2"/>
      <c r="AN21" s="232"/>
      <c r="AO21" s="111" t="str">
        <f t="shared" si="2"/>
        <v/>
      </c>
    </row>
    <row r="22" spans="1:41" ht="18" customHeight="1" x14ac:dyDescent="0.4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2"/>
      <c r="AN22" s="232"/>
      <c r="AO22" s="111" t="str">
        <f t="shared" si="2"/>
        <v/>
      </c>
    </row>
    <row r="23" spans="1:41" ht="18" customHeight="1" x14ac:dyDescent="0.4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2"/>
      <c r="AN23" s="232"/>
      <c r="AO23" s="111" t="str">
        <f t="shared" si="2"/>
        <v/>
      </c>
    </row>
    <row r="24" spans="1:41" ht="18" customHeight="1" x14ac:dyDescent="0.4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2"/>
      <c r="AN24" s="232"/>
      <c r="AO24" s="111" t="str">
        <f t="shared" si="2"/>
        <v/>
      </c>
    </row>
    <row r="25" spans="1:41" ht="18" customHeight="1" x14ac:dyDescent="0.4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2"/>
      <c r="AN25" s="232"/>
      <c r="AO25" s="111" t="str">
        <f t="shared" si="2"/>
        <v/>
      </c>
    </row>
    <row r="26" spans="1:41" ht="18" customHeight="1" x14ac:dyDescent="0.4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2"/>
      <c r="AN26" s="232"/>
      <c r="AO26" s="111" t="str">
        <f t="shared" si="2"/>
        <v/>
      </c>
    </row>
    <row r="27" spans="1:41" ht="18" customHeight="1" x14ac:dyDescent="0.4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2"/>
      <c r="AN27" s="232"/>
      <c r="AO27" s="111" t="str">
        <f t="shared" si="2"/>
        <v/>
      </c>
    </row>
    <row r="28" spans="1:41" ht="18" customHeight="1" x14ac:dyDescent="0.4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2"/>
      <c r="AN28" s="232"/>
      <c r="AO28" s="111" t="str">
        <f t="shared" si="2"/>
        <v/>
      </c>
    </row>
    <row r="29" spans="1:41" ht="18" customHeight="1" x14ac:dyDescent="0.4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2"/>
      <c r="AN29" s="232"/>
      <c r="AO29" s="111" t="str">
        <f t="shared" si="2"/>
        <v/>
      </c>
    </row>
    <row r="30" spans="1:41" ht="18" customHeight="1" x14ac:dyDescent="0.4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2"/>
      <c r="AN30" s="232"/>
      <c r="AO30" s="111" t="str">
        <f t="shared" si="2"/>
        <v/>
      </c>
    </row>
    <row r="31" spans="1:41" ht="18" customHeight="1" x14ac:dyDescent="0.4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2"/>
      <c r="AN31" s="232"/>
      <c r="AO31" s="111" t="str">
        <f t="shared" si="2"/>
        <v/>
      </c>
    </row>
    <row r="32" spans="1:41" ht="18" customHeight="1" x14ac:dyDescent="0.45">
      <c r="A32" s="239" t="s">
        <v>94</v>
      </c>
      <c r="B32" s="240"/>
      <c r="C32" s="240"/>
      <c r="D32" s="240"/>
      <c r="E32" s="24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5"/>
      <c r="AN32" s="235"/>
    </row>
    <row r="33" spans="1:40" ht="18" customHeight="1" x14ac:dyDescent="0.45">
      <c r="A33" s="240" t="s">
        <v>96</v>
      </c>
      <c r="B33" s="240"/>
      <c r="C33" s="240"/>
      <c r="D33" s="240"/>
      <c r="E33" s="24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5"/>
      <c r="AN33" s="235"/>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253</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7" t="str">
        <f>IF(VLOOKUP($AK$1,選択肢!$A$1:$J$32,C42,FALSE)=0,"-",VLOOKUP($AK$1,選択肢!$A$1:$J$32,C42,FALSE))</f>
        <v>管理者</v>
      </c>
      <c r="D37" s="258"/>
      <c r="E37" s="256" t="str">
        <f>IF(VLOOKUP($AK$1,選択肢!$A$1:$J$32,E42,FALSE)=0,"-",VLOOKUP($AK$1,選択肢!$A$1:$J$32,E42,FALSE))</f>
        <v>児童発達支援管理責任者</v>
      </c>
      <c r="F37" s="256"/>
      <c r="G37" s="256"/>
      <c r="H37" s="256"/>
      <c r="I37" s="257" t="str">
        <f>IF(VLOOKUP($AK$1,選択肢!$A$1:$J$32,I42,FALSE)=0,"-",VLOOKUP($AK$1,選択肢!$A$1:$J$32,I42,FALSE))</f>
        <v>嘱託医</v>
      </c>
      <c r="J37" s="258"/>
      <c r="K37" s="258"/>
      <c r="L37" s="258"/>
      <c r="M37" s="258"/>
      <c r="N37" s="259"/>
      <c r="O37" s="257" t="str">
        <f>IF(VLOOKUP($AK$1,選択肢!$A$1:$J$32,O42,FALSE)=0,"-",VLOOKUP($AK$1,選択肢!$A$1:$J$32,O42,FALSE))</f>
        <v>看護職員</v>
      </c>
      <c r="P37" s="258"/>
      <c r="Q37" s="258"/>
      <c r="R37" s="258"/>
      <c r="S37" s="258"/>
      <c r="T37" s="259"/>
      <c r="U37" s="257" t="str">
        <f>IF(VLOOKUP($AK$1,選択肢!$A$1:$J$32,U42,FALSE)=0,"-",VLOOKUP($AK$1,選択肢!$A$1:$J$32,U42,FALSE))</f>
        <v>児童指導員</v>
      </c>
      <c r="V37" s="258"/>
      <c r="W37" s="258"/>
      <c r="X37" s="258"/>
      <c r="Y37" s="258"/>
      <c r="Z37" s="259"/>
      <c r="AA37" s="257" t="str">
        <f>IF(VLOOKUP($AK$1,選択肢!$A$1:$J$32,AA42,FALSE)=0,"-",VLOOKUP($AK$1,選択肢!$A$1:$J$32,AA42,FALSE))</f>
        <v>保育士</v>
      </c>
      <c r="AB37" s="258"/>
      <c r="AC37" s="258"/>
      <c r="AD37" s="258"/>
      <c r="AE37" s="258"/>
      <c r="AF37" s="259"/>
      <c r="AG37" s="256" t="str">
        <f>IF(VLOOKUP($AK$1,選択肢!$A$1:$J$32,AG42,FALSE)=0,"-",VLOOKUP($AK$1,選択肢!$A$1:$J$32,AG42,FALSE))</f>
        <v>機能訓練担当職員</v>
      </c>
      <c r="AH37" s="256"/>
      <c r="AI37" s="256"/>
      <c r="AJ37" s="256"/>
      <c r="AK37" s="256"/>
      <c r="AL37" s="256" t="str">
        <f>IF(VLOOKUP($AK$1,選択肢!$A$1:$J$32,AL42,FALSE)=0,"-",VLOOKUP($AK$1,選択肢!$A$1:$J$32,AL42,FALSE))</f>
        <v>その他職員</v>
      </c>
      <c r="AM37" s="256"/>
      <c r="AN37" s="62"/>
    </row>
    <row r="38" spans="1:40" ht="18" customHeight="1" x14ac:dyDescent="0.45">
      <c r="A38" s="62"/>
      <c r="B38" s="67"/>
      <c r="C38" s="101" t="s">
        <v>56</v>
      </c>
      <c r="D38" s="101" t="s">
        <v>57</v>
      </c>
      <c r="E38" s="100" t="s">
        <v>56</v>
      </c>
      <c r="F38" s="255" t="s">
        <v>57</v>
      </c>
      <c r="G38" s="255"/>
      <c r="H38" s="255"/>
      <c r="I38" s="252" t="s">
        <v>56</v>
      </c>
      <c r="J38" s="253"/>
      <c r="K38" s="254"/>
      <c r="L38" s="252" t="s">
        <v>57</v>
      </c>
      <c r="M38" s="253"/>
      <c r="N38" s="254"/>
      <c r="O38" s="252" t="s">
        <v>56</v>
      </c>
      <c r="P38" s="253"/>
      <c r="Q38" s="254"/>
      <c r="R38" s="252" t="s">
        <v>57</v>
      </c>
      <c r="S38" s="253"/>
      <c r="T38" s="254"/>
      <c r="U38" s="252" t="s">
        <v>56</v>
      </c>
      <c r="V38" s="253"/>
      <c r="W38" s="254"/>
      <c r="X38" s="252" t="s">
        <v>57</v>
      </c>
      <c r="Y38" s="253"/>
      <c r="Z38" s="254"/>
      <c r="AA38" s="252" t="s">
        <v>56</v>
      </c>
      <c r="AB38" s="253"/>
      <c r="AC38" s="254"/>
      <c r="AD38" s="252" t="s">
        <v>57</v>
      </c>
      <c r="AE38" s="253"/>
      <c r="AF38" s="254"/>
      <c r="AG38" s="252" t="s">
        <v>56</v>
      </c>
      <c r="AH38" s="253"/>
      <c r="AI38" s="254"/>
      <c r="AJ38" s="252" t="s">
        <v>57</v>
      </c>
      <c r="AK38" s="254"/>
      <c r="AL38" s="100" t="s">
        <v>19</v>
      </c>
      <c r="AM38" s="100" t="s">
        <v>18</v>
      </c>
      <c r="AN38" s="62"/>
    </row>
    <row r="39" spans="1:40" ht="18" customHeight="1" x14ac:dyDescent="0.45">
      <c r="A39" s="62"/>
      <c r="B39" s="75" t="s">
        <v>108</v>
      </c>
      <c r="C39" s="100">
        <f>COUNTIFS($AO$12:$AO$31,C$37,$C$12:$C$31,"A",$E$12:$E$31,"*")</f>
        <v>1</v>
      </c>
      <c r="D39" s="100">
        <f>COUNTIFS($AO$12:$AO$31,C$37,$C$12:$C$31,"B",$E$12:$E$31,"*")</f>
        <v>0</v>
      </c>
      <c r="E39" s="100">
        <f>COUNTIFS($AO$12:$AO$31,E$37,$C$12:$C$31,"A",$E$12:$E$31,"*")</f>
        <v>0</v>
      </c>
      <c r="F39" s="252">
        <f>COUNTIFS($AO$12:$AO$31,E$37,$C$12:$C$31,"B",$E$12:$E$31,"*")</f>
        <v>1</v>
      </c>
      <c r="G39" s="253"/>
      <c r="H39" s="254"/>
      <c r="I39" s="252">
        <f>COUNTIFS($AO$12:$AO$31,I$37,$C$12:$C$31,"A",$E$12:$E$31,"*")</f>
        <v>0</v>
      </c>
      <c r="J39" s="253"/>
      <c r="K39" s="254"/>
      <c r="L39" s="252">
        <f>COUNTIFS($AO$12:$AO$31,I$37,$C$12:$C$31,"B",$E$12:$E$31,"*")</f>
        <v>0</v>
      </c>
      <c r="M39" s="253"/>
      <c r="N39" s="254"/>
      <c r="O39" s="252">
        <f>COUNTIFS($AO$12:$AO$31,O$37,$C$12:$C$31,"A",$E$12:$E$31,"*")</f>
        <v>0</v>
      </c>
      <c r="P39" s="253"/>
      <c r="Q39" s="254"/>
      <c r="R39" s="252">
        <f>COUNTIFS($AO$12:$AO$31,O$37,$C$12:$C$31,"B",$E$12:$E$31,"*")</f>
        <v>0</v>
      </c>
      <c r="S39" s="253"/>
      <c r="T39" s="254"/>
      <c r="U39" s="252">
        <f>COUNTIFS($AO$12:$AO$31,U$37,$C$12:$C$31,"A",$E$12:$E$31,"*")</f>
        <v>0</v>
      </c>
      <c r="V39" s="253"/>
      <c r="W39" s="254"/>
      <c r="X39" s="252">
        <f>COUNTIFS($AO$12:$AO$31,U$37,$C$12:$C$31,"B",$E$12:$E$31,"*")</f>
        <v>0</v>
      </c>
      <c r="Y39" s="253"/>
      <c r="Z39" s="254"/>
      <c r="AA39" s="252">
        <f>COUNTIFS($AO$12:$AO$31,AA$37,$C$12:$C$31,"A",$E$12:$E$31,"*")</f>
        <v>0</v>
      </c>
      <c r="AB39" s="253"/>
      <c r="AC39" s="254"/>
      <c r="AD39" s="252">
        <f>COUNTIFS($AO$12:$AO$31,AA$37,$C$12:$C$31,"B",$E$12:$E$31,"*")</f>
        <v>0</v>
      </c>
      <c r="AE39" s="253"/>
      <c r="AF39" s="254"/>
      <c r="AG39" s="252">
        <f>COUNTIFS($AO$12:$AO$31,AG$37,$C$12:$C$31,"A",$E$12:$E$31,"*")</f>
        <v>0</v>
      </c>
      <c r="AH39" s="253"/>
      <c r="AI39" s="254"/>
      <c r="AJ39" s="252">
        <f>COUNTIFS($AO$12:$AO$31,AG$37,$C$12:$C$31,"B",$E$12:$E$31,"*")</f>
        <v>0</v>
      </c>
      <c r="AK39" s="254"/>
      <c r="AL39" s="100">
        <f>COUNTIFS($AO$12:$AO$31,AL$37,$C$12:$C$31,"A",$E$12:$E$31,"*")</f>
        <v>0</v>
      </c>
      <c r="AM39" s="100">
        <f>COUNTIFS($AO$12:$AO$31,AL$37,$C$12:$C$31,"B",$E$12:$E$31,"*")</f>
        <v>1</v>
      </c>
      <c r="AN39" s="62"/>
    </row>
    <row r="40" spans="1:40" ht="18" customHeight="1" x14ac:dyDescent="0.45">
      <c r="A40" s="62"/>
      <c r="B40" s="82" t="s">
        <v>109</v>
      </c>
      <c r="C40" s="100">
        <f>COUNTIFS($AO$12:$AO$31,C$37,$C$12:$C$31,"C",$E$12:$E$31,"*")</f>
        <v>0</v>
      </c>
      <c r="D40" s="100">
        <f>COUNTIFS($AO$12:$AO$31,C$37,$C$12:$C$31,"D",$E$12:$E$31,"*")</f>
        <v>0</v>
      </c>
      <c r="E40" s="100">
        <f>COUNTIFS($AO$12:$AO$31,E$37,$C$12:$C$31,"C",$E$12:$E$31,"*")</f>
        <v>0</v>
      </c>
      <c r="F40" s="252">
        <f>COUNTIFS($AO$12:$AO$31,E$37,$C$12:$C$31,"D",$E$12:$E$31,"*")</f>
        <v>0</v>
      </c>
      <c r="G40" s="253"/>
      <c r="H40" s="254"/>
      <c r="I40" s="252">
        <f>COUNTIFS($AO$12:$AO$31,I$37,$C$12:$C$31,"C",$E$12:$E$31,"*")</f>
        <v>1</v>
      </c>
      <c r="J40" s="253"/>
      <c r="K40" s="254"/>
      <c r="L40" s="252">
        <f>COUNTIFS($AO$12:$AO$31,I$37,$C$12:$C$31,"D",$E$12:$E$31,"*")</f>
        <v>0</v>
      </c>
      <c r="M40" s="253"/>
      <c r="N40" s="254"/>
      <c r="O40" s="252">
        <f>COUNTIFS($AO$12:$AO$31,O$37,$C$12:$C$31,"C",$E$12:$E$31,"*")</f>
        <v>0</v>
      </c>
      <c r="P40" s="253"/>
      <c r="Q40" s="254"/>
      <c r="R40" s="252">
        <f>COUNTIFS($AO$12:$AO$31,O$37,$C$12:$C$31,"D",$E$12:$E$31,"*")</f>
        <v>0</v>
      </c>
      <c r="S40" s="253"/>
      <c r="T40" s="254"/>
      <c r="U40" s="252">
        <f>COUNTIFS($AO$12:$AO$31,U$37,$C$12:$C$31,"C",$E$12:$E$31,"*")</f>
        <v>0</v>
      </c>
      <c r="V40" s="253"/>
      <c r="W40" s="254"/>
      <c r="X40" s="252">
        <f>COUNTIFS($AO$12:$AO$31,U$37,$C$12:$C$31,"D",$E$12:$E$31,"*")</f>
        <v>1</v>
      </c>
      <c r="Y40" s="253"/>
      <c r="Z40" s="254"/>
      <c r="AA40" s="252">
        <f>COUNTIFS($AO$12:$AO$31,AA$37,$C$12:$C$31,"C",$E$12:$E$31,"*")</f>
        <v>0</v>
      </c>
      <c r="AB40" s="253"/>
      <c r="AC40" s="254"/>
      <c r="AD40" s="252">
        <f>COUNTIFS($AO$12:$AO$31,AA$37,$C$12:$C$31,"D",$E$12:$E$31,"*")</f>
        <v>0</v>
      </c>
      <c r="AE40" s="253"/>
      <c r="AF40" s="254"/>
      <c r="AG40" s="252">
        <f>COUNTIFS($AO$12:$AO$31,AG$37,$C$12:$C$31,"C",$E$12:$E$31,"*")</f>
        <v>0</v>
      </c>
      <c r="AH40" s="253"/>
      <c r="AI40" s="254"/>
      <c r="AJ40" s="252">
        <f>COUNTIFS($AO$12:$AO$31,AG$37,$C$12:$C$31,"D",$E$12:$E$31,"*")</f>
        <v>0</v>
      </c>
      <c r="AK40" s="254"/>
      <c r="AL40" s="100">
        <f>COUNTIFS($AO$12:$AO$31,AL$37,$C$12:$C$31,"C",$E$12:$E$31,"*")</f>
        <v>0</v>
      </c>
      <c r="AM40" s="100">
        <f>COUNTIFS($AO$12:$AO$31,AL$37,$C$12:$C$31,"D",$E$12:$E$31,"*")</f>
        <v>0</v>
      </c>
      <c r="AN40" s="62"/>
    </row>
    <row r="41" spans="1:40" ht="24.9" customHeight="1" x14ac:dyDescent="0.45">
      <c r="A41" s="62"/>
      <c r="B41" s="82" t="s">
        <v>195</v>
      </c>
      <c r="C41" s="257" t="str">
        <f>IF($AK$3="４週",SUMIFS($AK$12:$AK$31,$AO$12:$AO$31,C37)/4/$AH$6,IF($AK$3="歴月",SUMIFS($AK$12:$AK$31,$AO$12:$AO$31,C37)/$AL$6,"記載する期間を選択してください"))</f>
        <v>記載する期間を選択してください</v>
      </c>
      <c r="D41" s="259"/>
      <c r="E41" s="257" t="str">
        <f>IF($AK$3="４週",SUMIFS($AK$12:$AK$31,$AO$12:$AO$31,E37)/4/$AH$6,IF($AK$3="歴月",SUMIFS($AK$12:$AK$31,$AO$12:$AO$31,E37)/$AL$6,"記載する期間を選択してください"))</f>
        <v>記載する期間を選択してください</v>
      </c>
      <c r="F41" s="258"/>
      <c r="G41" s="258"/>
      <c r="H41" s="259"/>
      <c r="I41" s="257" t="str">
        <f>IF($AK$3="４週",SUMIFS($AK$12:$AK$31,$AO$12:$AO$31,I37)/4/$AH$6,IF($AK$3="歴月",SUMIFS($AK$12:$AK$31,$AO$12:$AO$31,I37)/$AL$6,"記載する期間を選択してください"))</f>
        <v>記載する期間を選択してください</v>
      </c>
      <c r="J41" s="258"/>
      <c r="K41" s="258"/>
      <c r="L41" s="258"/>
      <c r="M41" s="258"/>
      <c r="N41" s="259"/>
      <c r="O41" s="257" t="str">
        <f>IF($AK$3="４週",SUMIFS($AK$12:$AK$31,$AO$12:$AO$31,O37)/4/$AH$6,IF($AK$3="歴月",SUMIFS($AK$12:$AK$31,$AO$12:$AO$31,O37)/$AL$6,"記載する期間を選択してください"))</f>
        <v>記載する期間を選択してください</v>
      </c>
      <c r="P41" s="258"/>
      <c r="Q41" s="258"/>
      <c r="R41" s="258"/>
      <c r="S41" s="258"/>
      <c r="T41" s="259"/>
      <c r="U41" s="257" t="str">
        <f>IF($AK$3="４週",SUMIFS($AK$12:$AK$31,$AO$12:$AO$31,U37)/4/$AH$6,IF($AK$3="歴月",SUMIFS($AK$12:$AK$31,$AO$12:$AO$31,U37)/$AL$6,"記載する期間を選択してください"))</f>
        <v>記載する期間を選択してください</v>
      </c>
      <c r="V41" s="258"/>
      <c r="W41" s="258"/>
      <c r="X41" s="258"/>
      <c r="Y41" s="258"/>
      <c r="Z41" s="259"/>
      <c r="AA41" s="257" t="str">
        <f>IF($AK$3="４週",SUMIFS($AK$12:$AK$31,$AO$12:$AO$31,AA37)/4/$AH$6,IF($AK$3="歴月",SUMIFS($AK$12:$AK$31,$AO$12:$AO$31,AA37)/$AL$6,"記載する期間を選択してください"))</f>
        <v>記載する期間を選択してください</v>
      </c>
      <c r="AB41" s="258"/>
      <c r="AC41" s="258"/>
      <c r="AD41" s="258"/>
      <c r="AE41" s="258"/>
      <c r="AF41" s="259"/>
      <c r="AG41" s="257" t="str">
        <f>IF($AK$3="４週",SUMIFS($AK$12:$AK$31,$AO$12:$AO$31,AG37)/4/$AH$6,IF($AK$3="歴月",SUMIFS($AK$12:$AK$31,$AO$12:$AO$31,AG37)/$AL$6,"記載する期間を選択してください"))</f>
        <v>記載する期間を選択してください</v>
      </c>
      <c r="AH41" s="258"/>
      <c r="AI41" s="258"/>
      <c r="AJ41" s="258"/>
      <c r="AK41" s="259"/>
      <c r="AL41" s="257" t="str">
        <f>IF($AK$3="４週",SUMIFS($AK$12:$AK$31,$AO$12:$AO$31,AL37)/4/$AH$6,IF($AK$3="歴月",SUMIFS($AK$12:$AK$31,$AO$12:$AO$31,AL37)/$AL$6,"記載する期間を選択してください"))</f>
        <v>記載する期間を選択してください</v>
      </c>
      <c r="AM41" s="259"/>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45">
      <c r="A43" s="60" t="s">
        <v>165</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166</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202</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86" t="s">
        <v>237</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5">
      <c r="A48" s="60" t="s">
        <v>168</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45">
      <c r="A49" s="60" t="s">
        <v>169</v>
      </c>
      <c r="B49" s="94"/>
      <c r="C49" s="60"/>
      <c r="D49" s="60"/>
      <c r="E49" s="60"/>
      <c r="F49" s="60"/>
      <c r="G49" s="60"/>
    </row>
    <row r="50" spans="1:7" ht="15" customHeight="1" x14ac:dyDescent="0.45">
      <c r="A50" s="60" t="s">
        <v>170</v>
      </c>
      <c r="B50" s="94"/>
      <c r="C50" s="60"/>
      <c r="D50" s="60"/>
      <c r="E50" s="60"/>
      <c r="F50" s="60"/>
      <c r="G50" s="60"/>
    </row>
    <row r="51" spans="1:7" ht="15" customHeight="1" x14ac:dyDescent="0.45">
      <c r="A51" s="60"/>
      <c r="B51" s="75" t="s">
        <v>171</v>
      </c>
      <c r="C51" s="233" t="s">
        <v>172</v>
      </c>
      <c r="D51" s="233"/>
      <c r="E51" s="233"/>
      <c r="F51" s="60"/>
      <c r="G51" s="60"/>
    </row>
    <row r="52" spans="1:7" ht="15" customHeight="1" x14ac:dyDescent="0.45">
      <c r="A52" s="60"/>
      <c r="B52" s="97" t="s">
        <v>185</v>
      </c>
      <c r="C52" s="234" t="s">
        <v>173</v>
      </c>
      <c r="D52" s="234"/>
      <c r="E52" s="234"/>
      <c r="F52" s="60"/>
      <c r="G52" s="60"/>
    </row>
    <row r="53" spans="1:7" ht="15" customHeight="1" x14ac:dyDescent="0.45">
      <c r="A53" s="60"/>
      <c r="B53" s="97" t="s">
        <v>186</v>
      </c>
      <c r="C53" s="234" t="s">
        <v>174</v>
      </c>
      <c r="D53" s="234"/>
      <c r="E53" s="234"/>
      <c r="F53" s="60"/>
      <c r="G53" s="60"/>
    </row>
    <row r="54" spans="1:7" ht="15" customHeight="1" x14ac:dyDescent="0.45">
      <c r="A54" s="60"/>
      <c r="B54" s="97" t="s">
        <v>187</v>
      </c>
      <c r="C54" s="234" t="s">
        <v>175</v>
      </c>
      <c r="D54" s="234"/>
      <c r="E54" s="234"/>
      <c r="F54" s="60"/>
      <c r="G54" s="60"/>
    </row>
    <row r="55" spans="1:7" ht="15" customHeight="1" x14ac:dyDescent="0.45">
      <c r="A55" s="60"/>
      <c r="B55" s="97" t="s">
        <v>188</v>
      </c>
      <c r="C55" s="234" t="s">
        <v>176</v>
      </c>
      <c r="D55" s="234"/>
      <c r="E55" s="234"/>
      <c r="F55" s="60"/>
      <c r="G55" s="60"/>
    </row>
    <row r="56" spans="1:7" ht="15" customHeight="1" x14ac:dyDescent="0.45">
      <c r="A56" s="60"/>
      <c r="B56" s="60" t="s">
        <v>177</v>
      </c>
      <c r="C56" s="60"/>
      <c r="D56" s="60"/>
      <c r="E56" s="60"/>
      <c r="F56" s="60"/>
      <c r="G56" s="60"/>
    </row>
    <row r="57" spans="1:7" ht="15" customHeight="1" x14ac:dyDescent="0.45">
      <c r="A57" s="60"/>
      <c r="B57" s="60" t="s">
        <v>189</v>
      </c>
      <c r="C57" s="60"/>
      <c r="D57" s="60"/>
      <c r="E57" s="60"/>
      <c r="F57" s="60"/>
      <c r="G57" s="60"/>
    </row>
    <row r="58" spans="1:7" ht="15" customHeight="1" x14ac:dyDescent="0.45">
      <c r="A58" s="60"/>
      <c r="B58" s="60" t="s">
        <v>178</v>
      </c>
      <c r="C58" s="60"/>
      <c r="D58" s="60"/>
      <c r="E58" s="60"/>
      <c r="F58" s="60"/>
      <c r="G58" s="60"/>
    </row>
    <row r="59" spans="1:7" ht="15" customHeight="1" x14ac:dyDescent="0.45">
      <c r="A59" s="60" t="s">
        <v>179</v>
      </c>
      <c r="B59" s="94"/>
      <c r="C59" s="60"/>
      <c r="D59" s="60"/>
      <c r="E59" s="60"/>
      <c r="F59" s="60"/>
      <c r="G59" s="60"/>
    </row>
    <row r="60" spans="1:7" ht="15" customHeight="1" x14ac:dyDescent="0.45">
      <c r="A60" s="60" t="s">
        <v>240</v>
      </c>
      <c r="B60" s="94"/>
      <c r="C60" s="60"/>
      <c r="D60" s="60"/>
      <c r="E60" s="60"/>
      <c r="F60" s="60"/>
      <c r="G60" s="60"/>
    </row>
    <row r="61" spans="1:7" ht="15" customHeight="1" x14ac:dyDescent="0.45">
      <c r="A61" s="60" t="s">
        <v>190</v>
      </c>
      <c r="B61" s="94"/>
      <c r="C61" s="60"/>
      <c r="D61" s="60"/>
      <c r="E61" s="60"/>
      <c r="F61" s="60"/>
      <c r="G61" s="60"/>
    </row>
    <row r="62" spans="1:7" ht="15" customHeight="1" x14ac:dyDescent="0.45">
      <c r="A62" s="60" t="s">
        <v>181</v>
      </c>
      <c r="B62" s="94"/>
      <c r="C62" s="60"/>
      <c r="D62" s="60"/>
      <c r="E62" s="60"/>
      <c r="F62" s="60"/>
      <c r="G62" s="60"/>
    </row>
    <row r="63" spans="1:7" ht="15" customHeight="1" x14ac:dyDescent="0.45">
      <c r="A63" s="60" t="s">
        <v>242</v>
      </c>
      <c r="B63" s="94"/>
      <c r="C63" s="60"/>
      <c r="D63" s="60"/>
      <c r="E63" s="60"/>
      <c r="F63" s="60"/>
      <c r="G63" s="60"/>
    </row>
    <row r="64" spans="1:7" ht="15" customHeight="1" x14ac:dyDescent="0.45">
      <c r="A64" s="60" t="s">
        <v>243</v>
      </c>
      <c r="B64" s="94"/>
      <c r="C64" s="60"/>
      <c r="D64" s="60"/>
      <c r="E64" s="60"/>
      <c r="F64" s="60"/>
      <c r="G64" s="60"/>
    </row>
    <row r="65" spans="1:7" ht="15" customHeight="1" x14ac:dyDescent="0.45">
      <c r="A65" s="60"/>
      <c r="B65" s="60" t="s">
        <v>244</v>
      </c>
      <c r="C65" s="60"/>
      <c r="D65" s="60"/>
      <c r="E65" s="60"/>
      <c r="F65" s="60"/>
      <c r="G65" s="60"/>
    </row>
    <row r="66" spans="1:7" ht="15" customHeight="1" x14ac:dyDescent="0.45">
      <c r="A66" s="60"/>
      <c r="B66" s="60" t="s">
        <v>245</v>
      </c>
      <c r="C66" s="60"/>
      <c r="D66" s="60"/>
      <c r="E66" s="60"/>
      <c r="F66" s="60"/>
      <c r="G66" s="60"/>
    </row>
    <row r="67" spans="1:7" ht="15" customHeight="1" x14ac:dyDescent="0.45">
      <c r="A67" s="60" t="s">
        <v>246</v>
      </c>
      <c r="B67" s="94"/>
      <c r="C67" s="60"/>
      <c r="D67" s="60"/>
      <c r="E67" s="60"/>
      <c r="F67" s="60"/>
      <c r="G67" s="60"/>
    </row>
    <row r="68" spans="1:7" ht="15" customHeight="1" x14ac:dyDescent="0.45">
      <c r="A68" s="60" t="s">
        <v>182</v>
      </c>
      <c r="B68" s="94"/>
      <c r="C68" s="60"/>
      <c r="D68" s="60"/>
      <c r="E68" s="60"/>
      <c r="F68" s="60"/>
      <c r="G68" s="60"/>
    </row>
    <row r="69" spans="1:7" ht="15" customHeight="1" x14ac:dyDescent="0.45">
      <c r="A69" s="60" t="s">
        <v>247</v>
      </c>
      <c r="B69" s="94"/>
      <c r="C69" s="60"/>
      <c r="D69" s="60"/>
      <c r="E69" s="60"/>
      <c r="F69" s="60"/>
      <c r="G69" s="60"/>
    </row>
    <row r="70" spans="1:7" ht="15" customHeight="1" x14ac:dyDescent="0.45">
      <c r="A70" s="60" t="s">
        <v>248</v>
      </c>
      <c r="B70" s="94"/>
      <c r="C70" s="60"/>
      <c r="D70" s="60"/>
      <c r="E70" s="60"/>
      <c r="F70" s="60"/>
      <c r="G70" s="60"/>
    </row>
    <row r="71" spans="1:7" ht="15" customHeight="1" x14ac:dyDescent="0.45">
      <c r="A71" s="60" t="s">
        <v>183</v>
      </c>
      <c r="B71" s="94"/>
      <c r="C71" s="60"/>
      <c r="D71" s="60"/>
      <c r="E71" s="60"/>
      <c r="F71" s="60"/>
      <c r="G71" s="60"/>
    </row>
    <row r="72" spans="1:7" ht="15" customHeight="1" x14ac:dyDescent="0.45">
      <c r="A72" s="60" t="s">
        <v>184</v>
      </c>
      <c r="B72" s="94"/>
      <c r="C72" s="60"/>
      <c r="D72" s="60"/>
      <c r="E72" s="60"/>
      <c r="F72" s="60"/>
      <c r="G72" s="60"/>
    </row>
    <row r="73" spans="1:7" ht="15" customHeight="1" x14ac:dyDescent="0.45">
      <c r="A73" s="60" t="s">
        <v>249</v>
      </c>
      <c r="B73" s="94"/>
      <c r="C73" s="60"/>
      <c r="D73" s="60"/>
      <c r="E73" s="60"/>
      <c r="F73" s="60"/>
      <c r="G73" s="60"/>
    </row>
    <row r="74" spans="1:7" ht="15" customHeight="1" x14ac:dyDescent="0.45">
      <c r="A74" s="60" t="s">
        <v>250</v>
      </c>
      <c r="B74" s="94"/>
      <c r="C74" s="60"/>
      <c r="D74" s="60"/>
      <c r="E74" s="60"/>
      <c r="F74" s="60"/>
      <c r="G74" s="60"/>
    </row>
  </sheetData>
  <mergeCells count="102">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 ref="AM17:AN17"/>
    <mergeCell ref="AL8:AL11"/>
    <mergeCell ref="AM8:AN11"/>
    <mergeCell ref="AM12:AN12"/>
    <mergeCell ref="AM13:AN13"/>
    <mergeCell ref="AM14:AN14"/>
    <mergeCell ref="AM15:AN15"/>
    <mergeCell ref="AM16:AN16"/>
    <mergeCell ref="AK1:AN1"/>
    <mergeCell ref="AM29:AN29"/>
    <mergeCell ref="AM18:AN18"/>
    <mergeCell ref="AM19:AN19"/>
    <mergeCell ref="AM20:AN20"/>
    <mergeCell ref="AM21:AN21"/>
    <mergeCell ref="AM22:AN22"/>
    <mergeCell ref="AM23:AN23"/>
    <mergeCell ref="AM24:AN24"/>
    <mergeCell ref="AM25:AN25"/>
    <mergeCell ref="AM26:AN26"/>
    <mergeCell ref="AM27:AN27"/>
    <mergeCell ref="AM28:AN28"/>
    <mergeCell ref="C37:D37"/>
    <mergeCell ref="E37:H37"/>
    <mergeCell ref="I37:N37"/>
    <mergeCell ref="O37:T37"/>
    <mergeCell ref="U37:Z37"/>
    <mergeCell ref="AM30:AN30"/>
    <mergeCell ref="AM31:AN31"/>
    <mergeCell ref="A32:E32"/>
    <mergeCell ref="AM32:AN33"/>
    <mergeCell ref="A33:E33"/>
    <mergeCell ref="AL37:AM37"/>
    <mergeCell ref="AG37:AK37"/>
    <mergeCell ref="F38:H38"/>
    <mergeCell ref="I38:K38"/>
    <mergeCell ref="L38:N38"/>
    <mergeCell ref="O38:Q38"/>
    <mergeCell ref="R38:T38"/>
    <mergeCell ref="U38:W38"/>
    <mergeCell ref="X38:Z38"/>
    <mergeCell ref="AA38:AC38"/>
    <mergeCell ref="AA37:AF37"/>
    <mergeCell ref="AD38:AF38"/>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C54:E54"/>
    <mergeCell ref="C55:E55"/>
    <mergeCell ref="AA41:AF41"/>
    <mergeCell ref="AG41:AK41"/>
    <mergeCell ref="AL41:AM41"/>
    <mergeCell ref="C51:E51"/>
    <mergeCell ref="C52:E52"/>
    <mergeCell ref="C53:E53"/>
    <mergeCell ref="C41:D41"/>
    <mergeCell ref="E41:H41"/>
    <mergeCell ref="I41:N41"/>
    <mergeCell ref="O41:T41"/>
    <mergeCell ref="U41:Z41"/>
  </mergeCells>
  <phoneticPr fontId="3"/>
  <dataValidations count="5">
    <dataValidation type="list" allowBlank="1" showInputMessage="1" showErrorMessage="1" sqref="C12:C31"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4:B31" xr:uid="{00000000-0002-0000-1B00-000003000000}">
      <formula1>INDIRECT($AK$1)</formula1>
    </dataValidation>
    <dataValidation allowBlank="1" showInputMessage="1" sqref="B12:B13" xr:uid="{00000000-0002-0000-1B00-00000400000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dimension ref="A1:AO81"/>
  <sheetViews>
    <sheetView showGridLines="0" view="pageBreakPreview" zoomScaleNormal="100" zoomScaleSheetLayoutView="100" workbookViewId="0">
      <selection activeCell="C31" sqref="C31"/>
    </sheetView>
  </sheetViews>
  <sheetFormatPr defaultColWidth="8.19921875" defaultRowHeight="21" customHeight="1" x14ac:dyDescent="0.45"/>
  <cols>
    <col min="1" max="1" width="2.59765625" style="59" customWidth="1"/>
    <col min="2" max="2" width="14.3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212</v>
      </c>
      <c r="AL1" s="247"/>
      <c r="AM1" s="247"/>
      <c r="AN1" s="247"/>
    </row>
    <row r="2" spans="1:41"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236</v>
      </c>
      <c r="AJ5" s="81"/>
      <c r="AK5" s="249"/>
      <c r="AL5" s="249"/>
      <c r="AM5" s="249"/>
      <c r="AN5" s="249"/>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160</v>
      </c>
      <c r="AH6" s="264"/>
      <c r="AI6" s="264"/>
      <c r="AJ6" s="264"/>
      <c r="AK6" s="88" t="s">
        <v>156</v>
      </c>
      <c r="AL6" s="98"/>
      <c r="AM6" s="88" t="s">
        <v>157</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35" t="s">
        <v>153</v>
      </c>
      <c r="B8" s="260" t="s">
        <v>161</v>
      </c>
      <c r="C8" s="236" t="s">
        <v>162</v>
      </c>
      <c r="D8" s="233" t="s">
        <v>163</v>
      </c>
      <c r="E8" s="239" t="s">
        <v>164</v>
      </c>
      <c r="F8" s="245" t="s">
        <v>191</v>
      </c>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50" t="s">
        <v>192</v>
      </c>
      <c r="AL8" s="251" t="s">
        <v>193</v>
      </c>
      <c r="AM8" s="246" t="s">
        <v>194</v>
      </c>
      <c r="AN8" s="246"/>
    </row>
    <row r="9" spans="1:41" ht="15" customHeight="1" x14ac:dyDescent="0.45">
      <c r="A9" s="235"/>
      <c r="B9" s="261"/>
      <c r="C9" s="237"/>
      <c r="D9" s="233"/>
      <c r="E9" s="239"/>
      <c r="F9" s="233" t="s">
        <v>104</v>
      </c>
      <c r="G9" s="233"/>
      <c r="H9" s="233"/>
      <c r="I9" s="233"/>
      <c r="J9" s="233"/>
      <c r="K9" s="233"/>
      <c r="L9" s="233"/>
      <c r="M9" s="233" t="s">
        <v>105</v>
      </c>
      <c r="N9" s="233"/>
      <c r="O9" s="233"/>
      <c r="P9" s="233"/>
      <c r="Q9" s="233"/>
      <c r="R9" s="233"/>
      <c r="S9" s="233"/>
      <c r="T9" s="233" t="s">
        <v>106</v>
      </c>
      <c r="U9" s="233"/>
      <c r="V9" s="233"/>
      <c r="W9" s="233"/>
      <c r="X9" s="233"/>
      <c r="Y9" s="233"/>
      <c r="Z9" s="233"/>
      <c r="AA9" s="233" t="s">
        <v>107</v>
      </c>
      <c r="AB9" s="233"/>
      <c r="AC9" s="233"/>
      <c r="AD9" s="233"/>
      <c r="AE9" s="233"/>
      <c r="AF9" s="233"/>
      <c r="AG9" s="233"/>
      <c r="AH9" s="233" t="s">
        <v>110</v>
      </c>
      <c r="AI9" s="233"/>
      <c r="AJ9" s="233"/>
      <c r="AK9" s="250"/>
      <c r="AL9" s="251"/>
      <c r="AM9" s="246"/>
      <c r="AN9" s="246"/>
    </row>
    <row r="10" spans="1:41" ht="15" customHeight="1" x14ac:dyDescent="0.45">
      <c r="A10" s="235"/>
      <c r="B10" s="262" t="s">
        <v>241</v>
      </c>
      <c r="C10" s="237"/>
      <c r="D10" s="233"/>
      <c r="E10" s="23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0"/>
      <c r="AL10" s="251"/>
      <c r="AM10" s="246"/>
      <c r="AN10" s="246"/>
    </row>
    <row r="11" spans="1:41" ht="15" customHeight="1" x14ac:dyDescent="0.45">
      <c r="A11" s="235"/>
      <c r="B11" s="263"/>
      <c r="C11" s="238"/>
      <c r="D11" s="233"/>
      <c r="E11" s="23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0"/>
      <c r="AL11" s="251"/>
      <c r="AM11" s="246"/>
      <c r="AN11" s="246"/>
    </row>
    <row r="12" spans="1:41" ht="18" customHeight="1" x14ac:dyDescent="0.45">
      <c r="A12" s="74">
        <v>1</v>
      </c>
      <c r="B12" s="102" t="s">
        <v>112</v>
      </c>
      <c r="C12" s="83" t="s">
        <v>185</v>
      </c>
      <c r="D12" s="103"/>
      <c r="E12" s="104" t="s">
        <v>185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2"/>
      <c r="AN12" s="232"/>
      <c r="AO12" s="111" t="str">
        <f>IF(B12="","",IF(ISERROR(MATCH(B12,$C$38:$AM$38,0)),"その他職員",B12))</f>
        <v>管理者</v>
      </c>
    </row>
    <row r="13" spans="1:41" ht="18" customHeight="1" x14ac:dyDescent="0.45">
      <c r="A13" s="74">
        <v>2</v>
      </c>
      <c r="B13" s="102" t="s">
        <v>251</v>
      </c>
      <c r="C13" s="83" t="s">
        <v>186</v>
      </c>
      <c r="D13" s="103"/>
      <c r="E13" s="104" t="s">
        <v>186</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2"/>
      <c r="AN13" s="232"/>
      <c r="AO13" s="111" t="str">
        <f t="shared" ref="AO13:AO31" si="2">IF(B13="","",IF(ISERROR(MATCH(B13,$C$38:$AM$38,0)),"その他職員",B13))</f>
        <v>児童発達支援管理責任者</v>
      </c>
    </row>
    <row r="14" spans="1:41" ht="18" customHeight="1" x14ac:dyDescent="0.45">
      <c r="A14" s="74">
        <v>3</v>
      </c>
      <c r="B14" s="102" t="s">
        <v>209</v>
      </c>
      <c r="C14" s="83" t="s">
        <v>187</v>
      </c>
      <c r="D14" s="103"/>
      <c r="E14" s="104" t="s">
        <v>187</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2"/>
      <c r="AN14" s="232"/>
      <c r="AO14" s="111" t="str">
        <f t="shared" si="2"/>
        <v>嘱託医</v>
      </c>
    </row>
    <row r="15" spans="1:41" ht="18" customHeight="1" x14ac:dyDescent="0.45">
      <c r="A15" s="74">
        <v>4</v>
      </c>
      <c r="B15" s="102" t="s">
        <v>137</v>
      </c>
      <c r="C15" s="83" t="s">
        <v>188</v>
      </c>
      <c r="D15" s="103"/>
      <c r="E15" s="104" t="s">
        <v>188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2"/>
      <c r="AN15" s="232"/>
      <c r="AO15" s="111" t="str">
        <f t="shared" si="2"/>
        <v>児童指導員</v>
      </c>
    </row>
    <row r="16" spans="1:41" ht="18" customHeight="1" x14ac:dyDescent="0.45">
      <c r="A16" s="74">
        <v>5</v>
      </c>
      <c r="B16" s="102" t="s">
        <v>239</v>
      </c>
      <c r="C16" s="83" t="s">
        <v>186</v>
      </c>
      <c r="D16" s="103"/>
      <c r="E16" s="104" t="s">
        <v>230</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2"/>
      <c r="AN16" s="232"/>
      <c r="AO16" s="111" t="str">
        <f t="shared" si="2"/>
        <v>その他職員</v>
      </c>
    </row>
    <row r="17" spans="1:41" ht="18" customHeight="1" x14ac:dyDescent="0.4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2"/>
      <c r="AN17" s="232"/>
      <c r="AO17" s="111" t="str">
        <f t="shared" si="2"/>
        <v/>
      </c>
    </row>
    <row r="18" spans="1:41" ht="18" customHeight="1" x14ac:dyDescent="0.4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2"/>
      <c r="AN18" s="232"/>
      <c r="AO18" s="111" t="str">
        <f t="shared" si="2"/>
        <v/>
      </c>
    </row>
    <row r="19" spans="1:41" ht="18" customHeight="1" x14ac:dyDescent="0.4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2"/>
      <c r="AN19" s="232"/>
      <c r="AO19" s="111" t="str">
        <f t="shared" si="2"/>
        <v/>
      </c>
    </row>
    <row r="20" spans="1:41" ht="18" customHeight="1" x14ac:dyDescent="0.4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2"/>
      <c r="AN20" s="232"/>
      <c r="AO20" s="111" t="str">
        <f t="shared" si="2"/>
        <v/>
      </c>
    </row>
    <row r="21" spans="1:41" ht="18" customHeight="1" x14ac:dyDescent="0.4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2"/>
      <c r="AN21" s="232"/>
      <c r="AO21" s="111" t="str">
        <f t="shared" si="2"/>
        <v/>
      </c>
    </row>
    <row r="22" spans="1:41" ht="18" customHeight="1" x14ac:dyDescent="0.4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2"/>
      <c r="AN22" s="232"/>
      <c r="AO22" s="111" t="str">
        <f t="shared" si="2"/>
        <v/>
      </c>
    </row>
    <row r="23" spans="1:41" ht="18" customHeight="1" x14ac:dyDescent="0.4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2"/>
      <c r="AN23" s="232"/>
      <c r="AO23" s="111" t="str">
        <f t="shared" si="2"/>
        <v/>
      </c>
    </row>
    <row r="24" spans="1:41" ht="18" customHeight="1" x14ac:dyDescent="0.4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2"/>
      <c r="AN24" s="232"/>
      <c r="AO24" s="111" t="str">
        <f t="shared" si="2"/>
        <v/>
      </c>
    </row>
    <row r="25" spans="1:41" ht="18" customHeight="1" x14ac:dyDescent="0.4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2"/>
      <c r="AN25" s="232"/>
      <c r="AO25" s="111" t="str">
        <f t="shared" si="2"/>
        <v/>
      </c>
    </row>
    <row r="26" spans="1:41" ht="18" customHeight="1" x14ac:dyDescent="0.4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2"/>
      <c r="AN26" s="232"/>
      <c r="AO26" s="111" t="str">
        <f t="shared" si="2"/>
        <v/>
      </c>
    </row>
    <row r="27" spans="1:41" ht="18" customHeight="1" x14ac:dyDescent="0.4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2"/>
      <c r="AN27" s="232"/>
      <c r="AO27" s="111" t="str">
        <f t="shared" si="2"/>
        <v/>
      </c>
    </row>
    <row r="28" spans="1:41" ht="18" customHeight="1" x14ac:dyDescent="0.4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2"/>
      <c r="AN28" s="232"/>
      <c r="AO28" s="111" t="str">
        <f t="shared" si="2"/>
        <v/>
      </c>
    </row>
    <row r="29" spans="1:41" ht="18" customHeight="1" x14ac:dyDescent="0.4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2"/>
      <c r="AN29" s="232"/>
      <c r="AO29" s="111" t="str">
        <f t="shared" si="2"/>
        <v/>
      </c>
    </row>
    <row r="30" spans="1:41" ht="18" customHeight="1" x14ac:dyDescent="0.4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2"/>
      <c r="AN30" s="232"/>
      <c r="AO30" s="111" t="str">
        <f t="shared" si="2"/>
        <v/>
      </c>
    </row>
    <row r="31" spans="1:41" ht="18" customHeight="1" x14ac:dyDescent="0.4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2"/>
      <c r="AN31" s="232"/>
      <c r="AO31" s="111" t="str">
        <f t="shared" si="2"/>
        <v/>
      </c>
    </row>
    <row r="32" spans="1:41" ht="18" customHeight="1" x14ac:dyDescent="0.45">
      <c r="A32" s="239" t="s">
        <v>94</v>
      </c>
      <c r="B32" s="240"/>
      <c r="C32" s="240"/>
      <c r="D32" s="240"/>
      <c r="E32" s="24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5"/>
      <c r="AN32" s="235"/>
      <c r="AO32" s="111"/>
    </row>
    <row r="33" spans="1:41" ht="18" customHeight="1" x14ac:dyDescent="0.45">
      <c r="A33" s="240" t="s">
        <v>96</v>
      </c>
      <c r="B33" s="240"/>
      <c r="C33" s="240"/>
      <c r="D33" s="240"/>
      <c r="E33" s="24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5"/>
      <c r="AN33" s="235"/>
      <c r="AO33" s="111"/>
    </row>
    <row r="34" spans="1:41"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4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x14ac:dyDescent="0.45">
      <c r="A37" s="68" t="s">
        <v>252</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 customHeight="1" x14ac:dyDescent="0.45">
      <c r="A38" s="62"/>
      <c r="B38" s="67"/>
      <c r="C38" s="257" t="str">
        <f>IF(VLOOKUP($AK$1,選択肢!$A$1:$J$32,C43,FALSE)=0,"-",VLOOKUP($AK$1,選択肢!$A$1:$J$32,C43,FALSE))</f>
        <v>管理者</v>
      </c>
      <c r="D38" s="258"/>
      <c r="E38" s="256" t="str">
        <f>IF(VLOOKUP($AK$1,選択肢!$A$1:$J$32,E43,FALSE)=0,"-",VLOOKUP($AK$1,選択肢!$A$1:$J$32,E43,FALSE))</f>
        <v>児童発達支援管理責任者</v>
      </c>
      <c r="F38" s="256"/>
      <c r="G38" s="256"/>
      <c r="H38" s="256"/>
      <c r="I38" s="257" t="str">
        <f>IF(VLOOKUP($AK$1,選択肢!$A$1:$J$32,I43,FALSE)=0,"-",VLOOKUP($AK$1,選択肢!$A$1:$J$32,I43,FALSE))</f>
        <v>嘱託医</v>
      </c>
      <c r="J38" s="258"/>
      <c r="K38" s="258"/>
      <c r="L38" s="258"/>
      <c r="M38" s="258"/>
      <c r="N38" s="259"/>
      <c r="O38" s="257" t="str">
        <f>IF(VLOOKUP($AK$1,選択肢!$A$1:$J$32,O43,FALSE)=0,"-",VLOOKUP($AK$1,選択肢!$A$1:$J$32,O43,FALSE))</f>
        <v>児童指導員</v>
      </c>
      <c r="P38" s="258"/>
      <c r="Q38" s="258"/>
      <c r="R38" s="258"/>
      <c r="S38" s="258"/>
      <c r="T38" s="259"/>
      <c r="U38" s="257" t="str">
        <f>IF(VLOOKUP($AK$1,選択肢!$A$1:$J$32,U43,FALSE)=0,"-",VLOOKUP($AK$1,選択肢!$A$1:$J$32,U43,FALSE))</f>
        <v>保育士</v>
      </c>
      <c r="V38" s="258"/>
      <c r="W38" s="258"/>
      <c r="X38" s="258"/>
      <c r="Y38" s="258"/>
      <c r="Z38" s="259"/>
      <c r="AA38" s="257" t="str">
        <f>IF(VLOOKUP($AK$1,選択肢!$A$1:$J$32,AA43,FALSE)=0,"-",VLOOKUP($AK$1,選択肢!$A$1:$J$32,AA43,FALSE))</f>
        <v>栄養士</v>
      </c>
      <c r="AB38" s="258"/>
      <c r="AC38" s="258"/>
      <c r="AD38" s="258"/>
      <c r="AE38" s="258"/>
      <c r="AF38" s="259"/>
      <c r="AG38" s="256" t="str">
        <f>IF(VLOOKUP($AK$1,選択肢!$A$1:$J$32,AG43,FALSE)=0,"-",VLOOKUP($AK$1,選択肢!$A$1:$J$32,AG43,FALSE))</f>
        <v>調理員</v>
      </c>
      <c r="AH38" s="256"/>
      <c r="AI38" s="256"/>
      <c r="AJ38" s="256"/>
      <c r="AK38" s="256"/>
      <c r="AL38" s="256" t="str">
        <f>IF(VLOOKUP($AK$1,選択肢!$A$1:$J$32,AL43,FALSE)=0,"-",VLOOKUP($AK$1,選択肢!$A$1:$J$32,AL43,FALSE))</f>
        <v>機能訓練担当職員</v>
      </c>
      <c r="AM38" s="256"/>
      <c r="AN38" s="62"/>
    </row>
    <row r="39" spans="1:41" ht="18" customHeight="1" x14ac:dyDescent="0.45">
      <c r="A39" s="62"/>
      <c r="B39" s="67"/>
      <c r="C39" s="101" t="s">
        <v>56</v>
      </c>
      <c r="D39" s="101" t="s">
        <v>57</v>
      </c>
      <c r="E39" s="100" t="s">
        <v>56</v>
      </c>
      <c r="F39" s="255" t="s">
        <v>57</v>
      </c>
      <c r="G39" s="255"/>
      <c r="H39" s="255"/>
      <c r="I39" s="252" t="s">
        <v>56</v>
      </c>
      <c r="J39" s="253"/>
      <c r="K39" s="254"/>
      <c r="L39" s="252" t="s">
        <v>57</v>
      </c>
      <c r="M39" s="253"/>
      <c r="N39" s="254"/>
      <c r="O39" s="252" t="s">
        <v>56</v>
      </c>
      <c r="P39" s="253"/>
      <c r="Q39" s="254"/>
      <c r="R39" s="252" t="s">
        <v>57</v>
      </c>
      <c r="S39" s="253"/>
      <c r="T39" s="254"/>
      <c r="U39" s="252" t="s">
        <v>56</v>
      </c>
      <c r="V39" s="253"/>
      <c r="W39" s="254"/>
      <c r="X39" s="252" t="s">
        <v>57</v>
      </c>
      <c r="Y39" s="253"/>
      <c r="Z39" s="254"/>
      <c r="AA39" s="252" t="s">
        <v>56</v>
      </c>
      <c r="AB39" s="253"/>
      <c r="AC39" s="254"/>
      <c r="AD39" s="252" t="s">
        <v>57</v>
      </c>
      <c r="AE39" s="253"/>
      <c r="AF39" s="254"/>
      <c r="AG39" s="252" t="s">
        <v>56</v>
      </c>
      <c r="AH39" s="253"/>
      <c r="AI39" s="254"/>
      <c r="AJ39" s="252" t="s">
        <v>57</v>
      </c>
      <c r="AK39" s="254"/>
      <c r="AL39" s="100" t="s">
        <v>19</v>
      </c>
      <c r="AM39" s="100" t="s">
        <v>18</v>
      </c>
      <c r="AN39" s="62"/>
    </row>
    <row r="40" spans="1:41" ht="18" customHeight="1" x14ac:dyDescent="0.45">
      <c r="A40" s="62"/>
      <c r="B40" s="75" t="s">
        <v>108</v>
      </c>
      <c r="C40" s="100">
        <f>COUNTIFS($AO$12:$AO$31,C$38,$C$12:$C$31,"A",$E$12:$E$31,"*")</f>
        <v>1</v>
      </c>
      <c r="D40" s="100">
        <f>COUNTIFS($AO$12:$AO$31,C$38,$C$12:$C$31,"B",$E$12:$E$31,"*")</f>
        <v>0</v>
      </c>
      <c r="E40" s="100">
        <f>COUNTIFS($AO$12:$AO$31,E$38,$C$12:$C$31,"A",$E$12:$E$31,"*")</f>
        <v>0</v>
      </c>
      <c r="F40" s="252">
        <f>COUNTIFS($AO$12:$AO$31,E$38,$C$12:$C$31,"B",$E$12:$E$31,"*")</f>
        <v>1</v>
      </c>
      <c r="G40" s="253"/>
      <c r="H40" s="254"/>
      <c r="I40" s="252">
        <f>COUNTIFS($AO$12:$AO$31,I$38,$C$12:$C$31,"A",$E$12:$E$31,"*")</f>
        <v>0</v>
      </c>
      <c r="J40" s="253"/>
      <c r="K40" s="254"/>
      <c r="L40" s="252">
        <f>COUNTIFS($AO$12:$AO$31,I$38,$C$12:$C$31,"B",$E$12:$E$31,"*")</f>
        <v>0</v>
      </c>
      <c r="M40" s="253"/>
      <c r="N40" s="254"/>
      <c r="O40" s="252">
        <f>COUNTIFS($AO$12:$AO$31,O$38,$C$12:$C$31,"A",$E$12:$E$31,"*")</f>
        <v>0</v>
      </c>
      <c r="P40" s="253"/>
      <c r="Q40" s="254"/>
      <c r="R40" s="252">
        <f>COUNTIFS($AO$12:$AO$31,O$38,$C$12:$C$31,"B",$E$12:$E$31,"*")</f>
        <v>0</v>
      </c>
      <c r="S40" s="253"/>
      <c r="T40" s="254"/>
      <c r="U40" s="252">
        <f>COUNTIFS($AO$12:$AO$31,U$38,$C$12:$C$31,"A",$E$12:$E$31,"*")</f>
        <v>0</v>
      </c>
      <c r="V40" s="253"/>
      <c r="W40" s="254"/>
      <c r="X40" s="252">
        <f>COUNTIFS($AO$12:$AO$31,U$38,$C$12:$C$31,"B",$E$12:$E$31,"*")</f>
        <v>0</v>
      </c>
      <c r="Y40" s="253"/>
      <c r="Z40" s="254"/>
      <c r="AA40" s="252">
        <f>COUNTIFS($AO$12:$AO$31,AA$38,$C$12:$C$31,"A",$E$12:$E$31,"*")</f>
        <v>0</v>
      </c>
      <c r="AB40" s="253"/>
      <c r="AC40" s="254"/>
      <c r="AD40" s="252">
        <f>COUNTIFS($AO$12:$AO$31,AA$38,$C$12:$C$31,"B",$E$12:$E$31,"*")</f>
        <v>0</v>
      </c>
      <c r="AE40" s="253"/>
      <c r="AF40" s="254"/>
      <c r="AG40" s="252">
        <f>COUNTIFS($AO$12:$AO$31,AG$38,$C$12:$C$31,"A",$E$12:$E$31,"*")</f>
        <v>0</v>
      </c>
      <c r="AH40" s="253"/>
      <c r="AI40" s="254"/>
      <c r="AJ40" s="252">
        <f>COUNTIFS($AO$12:$AO$31,AG$38,$C$12:$C$31,"B",$E$12:$E$31,"*")</f>
        <v>0</v>
      </c>
      <c r="AK40" s="254"/>
      <c r="AL40" s="100">
        <f>COUNTIFS($AO$12:$AO$31,AL$38,$C$12:$C$31,"A",$E$12:$E$31,"*")</f>
        <v>0</v>
      </c>
      <c r="AM40" s="100">
        <f>COUNTIFS($AO$12:$AO$31,AL$38,$C$12:$C$31,"B",$E$12:$E$31,"*")</f>
        <v>0</v>
      </c>
      <c r="AN40" s="62"/>
    </row>
    <row r="41" spans="1:41" ht="18" customHeight="1" x14ac:dyDescent="0.45">
      <c r="A41" s="62"/>
      <c r="B41" s="82" t="s">
        <v>109</v>
      </c>
      <c r="C41" s="100">
        <f>COUNTIFS($AO$12:$AO$31,C$38,$C$12:$C$31,"C",$E$12:$E$31,"*")</f>
        <v>0</v>
      </c>
      <c r="D41" s="100">
        <f>COUNTIFS($AO$12:$AO$31,C$38,$C$12:$C$31,"D",$E$12:$E$31,"*")</f>
        <v>0</v>
      </c>
      <c r="E41" s="100">
        <f>COUNTIFS($AO$12:$AO$31,E$38,$C$12:$C$31,"C",$E$12:$E$31,"*")</f>
        <v>0</v>
      </c>
      <c r="F41" s="252">
        <f>COUNTIFS($AO$12:$AO$31,E$38,$C$12:$C$31,"D",$E$12:$E$31,"*")</f>
        <v>0</v>
      </c>
      <c r="G41" s="253"/>
      <c r="H41" s="254"/>
      <c r="I41" s="252">
        <f>COUNTIFS($AO$12:$AO$31,I$38,$C$12:$C$31,"C",$E$12:$E$31,"*")</f>
        <v>1</v>
      </c>
      <c r="J41" s="253"/>
      <c r="K41" s="254"/>
      <c r="L41" s="252">
        <f>COUNTIFS($AO$12:$AO$31,I$38,$C$12:$C$31,"D",$E$12:$E$31,"*")</f>
        <v>0</v>
      </c>
      <c r="M41" s="253"/>
      <c r="N41" s="254"/>
      <c r="O41" s="252">
        <f>COUNTIFS($AO$12:$AO$31,O$38,$C$12:$C$31,"C",$E$12:$E$31,"*")</f>
        <v>0</v>
      </c>
      <c r="P41" s="253"/>
      <c r="Q41" s="254"/>
      <c r="R41" s="252">
        <f>COUNTIFS($AO$12:$AO$31,O$38,$C$12:$C$31,"D",$E$12:$E$31,"*")</f>
        <v>1</v>
      </c>
      <c r="S41" s="253"/>
      <c r="T41" s="254"/>
      <c r="U41" s="252">
        <f>COUNTIFS($AO$12:$AO$31,U$38,$C$12:$C$31,"C",$E$12:$E$31,"*")</f>
        <v>0</v>
      </c>
      <c r="V41" s="253"/>
      <c r="W41" s="254"/>
      <c r="X41" s="252">
        <f>COUNTIFS($AO$12:$AO$31,U$38,$C$12:$C$31,"D",$E$12:$E$31,"*")</f>
        <v>0</v>
      </c>
      <c r="Y41" s="253"/>
      <c r="Z41" s="254"/>
      <c r="AA41" s="252">
        <f>COUNTIFS($AO$12:$AO$31,AA$38,$C$12:$C$31,"C",$E$12:$E$31,"*")</f>
        <v>0</v>
      </c>
      <c r="AB41" s="253"/>
      <c r="AC41" s="254"/>
      <c r="AD41" s="252">
        <f>COUNTIFS($AO$12:$AO$31,AA$38,$C$12:$C$31,"D",$E$12:$E$31,"*")</f>
        <v>0</v>
      </c>
      <c r="AE41" s="253"/>
      <c r="AF41" s="254"/>
      <c r="AG41" s="252">
        <f>COUNTIFS($AO$12:$AO$31,AG$38,$C$12:$C$31,"C",$E$12:$E$31,"*")</f>
        <v>0</v>
      </c>
      <c r="AH41" s="253"/>
      <c r="AI41" s="254"/>
      <c r="AJ41" s="252">
        <f>COUNTIFS($AO$12:$AO$31,AG$38,$C$12:$C$31,"D",$E$12:$E$31,"*")</f>
        <v>0</v>
      </c>
      <c r="AK41" s="254"/>
      <c r="AL41" s="100">
        <f>COUNTIFS($AO$12:$AO$31,AL$38,$C$12:$C$31,"C",$E$12:$E$31,"*")</f>
        <v>0</v>
      </c>
      <c r="AM41" s="100">
        <f>COUNTIFS($AO$12:$AO$31,AL$38,$C$12:$C$31,"D",$E$12:$E$31,"*")</f>
        <v>0</v>
      </c>
      <c r="AN41" s="62"/>
    </row>
    <row r="42" spans="1:41" ht="24.9" customHeight="1" x14ac:dyDescent="0.45">
      <c r="A42" s="62"/>
      <c r="B42" s="82" t="s">
        <v>195</v>
      </c>
      <c r="C42" s="257" t="str">
        <f>IF($AK$3="４週",SUMIFS($AK$12:$AK$31,$AO$12:$AO$31,C38)/4/$AH$6,IF($AK$3="歴月",SUMIFS($AK$12:$AK$31,$AO$12:$AO$31,C38)/$AL$6,"記載する期間を選択してください"))</f>
        <v>記載する期間を選択してください</v>
      </c>
      <c r="D42" s="259"/>
      <c r="E42" s="257" t="str">
        <f>IF($AK$3="４週",SUMIFS($AK$12:$AK$31,$AO$12:$AO$31,E38)/4/$AH$6,IF($AK$3="歴月",SUMIFS($AK$12:$AK$31,$AO$12:$AO$31,E38)/$AL$6,"記載する期間を選択してください"))</f>
        <v>記載する期間を選択してください</v>
      </c>
      <c r="F42" s="258"/>
      <c r="G42" s="258"/>
      <c r="H42" s="259"/>
      <c r="I42" s="257" t="str">
        <f>IF($AK$3="４週",SUMIFS($AK$12:$AK$31,$AO$12:$AO$31,I38)/4/$AH$6,IF($AK$3="歴月",SUMIFS($AK$12:$AK$31,$AO$12:$AO$31,I38)/$AL$6,"記載する期間を選択してください"))</f>
        <v>記載する期間を選択してください</v>
      </c>
      <c r="J42" s="258"/>
      <c r="K42" s="258"/>
      <c r="L42" s="258"/>
      <c r="M42" s="258"/>
      <c r="N42" s="259"/>
      <c r="O42" s="257" t="str">
        <f>IF($AK$3="４週",SUMIFS($AK$12:$AK$31,$AO$12:$AO$31,O38)/4/$AH$6,IF($AK$3="歴月",SUMIFS($AK$12:$AK$31,$AO$12:$AO$31,O38)/$AL$6,"記載する期間を選択してください"))</f>
        <v>記載する期間を選択してください</v>
      </c>
      <c r="P42" s="258"/>
      <c r="Q42" s="258"/>
      <c r="R42" s="258"/>
      <c r="S42" s="258"/>
      <c r="T42" s="259"/>
      <c r="U42" s="257" t="str">
        <f>IF($AK$3="４週",SUMIFS($AK$12:$AK$31,$AO$12:$AO$31,U38)/4/$AH$6,IF($AK$3="歴月",SUMIFS($AK$12:$AK$31,$AO$12:$AO$31,U38)/$AL$6,"記載する期間を選択してください"))</f>
        <v>記載する期間を選択してください</v>
      </c>
      <c r="V42" s="258"/>
      <c r="W42" s="258"/>
      <c r="X42" s="258"/>
      <c r="Y42" s="258"/>
      <c r="Z42" s="259"/>
      <c r="AA42" s="257" t="str">
        <f>IF($AK$3="４週",SUMIFS($AK$12:$AK$31,$AO$12:$AO$31,AA38)/4/$AH$6,IF($AK$3="歴月",SUMIFS($AK$12:$AK$31,$AO$12:$AO$31,AA38)/$AL$6,"記載する期間を選択してください"))</f>
        <v>記載する期間を選択してください</v>
      </c>
      <c r="AB42" s="258"/>
      <c r="AC42" s="258"/>
      <c r="AD42" s="258"/>
      <c r="AE42" s="258"/>
      <c r="AF42" s="259"/>
      <c r="AG42" s="257" t="str">
        <f>IF($AK$3="４週",SUMIFS($AK$12:$AK$31,$AO$12:$AO$31,AG38)/4/$AH$6,IF($AK$3="歴月",SUMIFS($AK$12:$AK$31,$AO$12:$AO$31,AG38)/$AL$6,"記載する期間を選択してください"))</f>
        <v>記載する期間を選択してください</v>
      </c>
      <c r="AH42" s="258"/>
      <c r="AI42" s="258"/>
      <c r="AJ42" s="258"/>
      <c r="AK42" s="259"/>
      <c r="AL42" s="257" t="str">
        <f>IF($AK$3="４週",SUMIFS($AK$12:$AK$31,$AO$12:$AO$31,AL38)/4/$AH$6,IF($AK$3="歴月",SUMIFS($AK$12:$AK$31,$AO$12:$AO$31,AL38)/$AL$6,"記載する期間を選択してください"))</f>
        <v>記載する期間を選択してください</v>
      </c>
      <c r="AM42" s="259"/>
      <c r="AN42" s="62"/>
    </row>
    <row r="43" spans="1:41" ht="5.0999999999999996" customHeight="1" x14ac:dyDescent="0.45">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1" ht="19.5" customHeight="1" x14ac:dyDescent="0.45">
      <c r="A44" s="62"/>
      <c r="B44" s="67"/>
      <c r="C44" s="256" t="str">
        <f>IF(VLOOKUP($AK$1,選択肢!$A:$Z,C49,FALSE)=0,"-",VLOOKUP($AK$1,選択肢!$A:$Z,C49,FALSE))</f>
        <v>看護職員</v>
      </c>
      <c r="D44" s="256"/>
      <c r="E44" s="256" t="str">
        <f>IF(VLOOKUP($AK$1,選択肢!$A:$Z,E49,FALSE)=0,"-",VLOOKUP($AK$1,選択肢!$A:$Z,E49,FALSE))</f>
        <v>その他職員</v>
      </c>
      <c r="F44" s="256"/>
      <c r="G44" s="256"/>
      <c r="H44" s="256"/>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9"/>
      <c r="AN44" s="62"/>
    </row>
    <row r="45" spans="1:41" ht="19.5" customHeight="1" x14ac:dyDescent="0.45">
      <c r="A45" s="62"/>
      <c r="B45" s="67"/>
      <c r="C45" s="100" t="s">
        <v>56</v>
      </c>
      <c r="D45" s="100" t="s">
        <v>57</v>
      </c>
      <c r="E45" s="100" t="s">
        <v>56</v>
      </c>
      <c r="F45" s="255" t="s">
        <v>57</v>
      </c>
      <c r="G45" s="255"/>
      <c r="H45" s="255"/>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x14ac:dyDescent="0.45">
      <c r="A46" s="62"/>
      <c r="B46" s="75" t="s">
        <v>108</v>
      </c>
      <c r="C46" s="100">
        <f>COUNTIFS($AO$11:$AO$30,C$44,$C$11:$C$30,"A",$E$11:$E$30,"*")</f>
        <v>0</v>
      </c>
      <c r="D46" s="100">
        <f>COUNTIFS($AO$11:$AO$30,C$44,$C$11:$C$30,"B",$E$11:$E$30,"*")</f>
        <v>0</v>
      </c>
      <c r="E46" s="100">
        <f>COUNTIFS($AO$11:$AO$30,E$44,$C$11:$C$30,"A",$E$11:$E$30,"*")</f>
        <v>0</v>
      </c>
      <c r="F46" s="252">
        <f>COUNTIFS($AO$11:$AO$30,E$44,$C$11:$C$30,"B",$E$11:$E$30,"*")</f>
        <v>1</v>
      </c>
      <c r="G46" s="253"/>
      <c r="H46" s="254"/>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x14ac:dyDescent="0.45">
      <c r="A47" s="62"/>
      <c r="B47" s="82" t="s">
        <v>109</v>
      </c>
      <c r="C47" s="100">
        <f>COUNTIFS($AO$11:$AO$30,C$44,$C$11:$C$30,"C",$E$11:$E$30,"*")</f>
        <v>0</v>
      </c>
      <c r="D47" s="100">
        <f>COUNTIFS($AO$11:$AO$30,C$44,$C$11:$C$30,"D",$E$11:$E$30,"*")</f>
        <v>0</v>
      </c>
      <c r="E47" s="100">
        <f>COUNTIFS($AO$11:$AO$30,E$44,$C$11:$C$30,"C",$E$11:$E$30,"*")</f>
        <v>0</v>
      </c>
      <c r="F47" s="252">
        <f>COUNTIFS($AO$11:$AO$30,E$44,$C$11:$C$30,"D",$E$11:$E$30,"*")</f>
        <v>0</v>
      </c>
      <c r="G47" s="253"/>
      <c r="H47" s="254"/>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x14ac:dyDescent="0.45">
      <c r="A48" s="62"/>
      <c r="B48" s="82" t="s">
        <v>195</v>
      </c>
      <c r="C48" s="257" t="str">
        <f>IF($AK$3="４週",SUMIFS($AK$12:$AK$31,$AO$12:$AO$31,C44)/4/$AH$6,IF($AK$3="歴月",SUMIFS($AK$12:$AK$31,$AO$12:$AO$31,C44)/$AL$6,"記載する期間を選択してください"))</f>
        <v>記載する期間を選択してください</v>
      </c>
      <c r="D48" s="259"/>
      <c r="E48" s="257" t="str">
        <f>IF($AK$3="４週",SUMIFS($AK$12:$AK$31,$AO$12:$AO$31,E44)/4/$AH$6,IF($AK$3="歴月",SUMIFS($AK$12:$AK$31,$AO$12:$AO$31,E44)/$AL$6,"記載する期間を選択してください"))</f>
        <v>記載する期間を選択してください</v>
      </c>
      <c r="F48" s="258"/>
      <c r="G48" s="258"/>
      <c r="H48" s="259"/>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3" customHeight="1" x14ac:dyDescent="0.45">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15" customHeight="1" x14ac:dyDescent="0.45">
      <c r="A50" s="60" t="s">
        <v>165</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x14ac:dyDescent="0.45">
      <c r="A51" s="60" t="s">
        <v>166</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x14ac:dyDescent="0.45">
      <c r="A52" s="60" t="s">
        <v>202</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45">
      <c r="A53" s="86" t="s">
        <v>237</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45">
      <c r="A54" s="60" t="s">
        <v>167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45">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45">
      <c r="A56" s="60" t="s">
        <v>169</v>
      </c>
      <c r="B56" s="94"/>
      <c r="C56" s="60"/>
      <c r="D56" s="60"/>
      <c r="E56" s="60"/>
      <c r="F56" s="60"/>
      <c r="G56" s="60"/>
    </row>
    <row r="57" spans="1:40" ht="15" customHeight="1" x14ac:dyDescent="0.45">
      <c r="A57" s="60" t="s">
        <v>170</v>
      </c>
      <c r="B57" s="94"/>
      <c r="C57" s="60"/>
      <c r="D57" s="60"/>
      <c r="E57" s="60"/>
      <c r="F57" s="60"/>
      <c r="G57" s="60"/>
    </row>
    <row r="58" spans="1:40" ht="15" customHeight="1" x14ac:dyDescent="0.45">
      <c r="A58" s="60"/>
      <c r="B58" s="75" t="s">
        <v>171</v>
      </c>
      <c r="C58" s="233" t="s">
        <v>172</v>
      </c>
      <c r="D58" s="233"/>
      <c r="E58" s="233"/>
      <c r="F58" s="60"/>
      <c r="G58" s="60"/>
    </row>
    <row r="59" spans="1:40" ht="15" customHeight="1" x14ac:dyDescent="0.45">
      <c r="A59" s="60"/>
      <c r="B59" s="97" t="s">
        <v>185</v>
      </c>
      <c r="C59" s="234" t="s">
        <v>173</v>
      </c>
      <c r="D59" s="234"/>
      <c r="E59" s="234"/>
      <c r="F59" s="60"/>
      <c r="G59" s="60"/>
    </row>
    <row r="60" spans="1:40" ht="15" customHeight="1" x14ac:dyDescent="0.45">
      <c r="A60" s="60"/>
      <c r="B60" s="97" t="s">
        <v>186</v>
      </c>
      <c r="C60" s="234" t="s">
        <v>174</v>
      </c>
      <c r="D60" s="234"/>
      <c r="E60" s="234"/>
      <c r="F60" s="60"/>
      <c r="G60" s="60"/>
    </row>
    <row r="61" spans="1:40" ht="15" customHeight="1" x14ac:dyDescent="0.45">
      <c r="A61" s="60"/>
      <c r="B61" s="97" t="s">
        <v>187</v>
      </c>
      <c r="C61" s="234" t="s">
        <v>175</v>
      </c>
      <c r="D61" s="234"/>
      <c r="E61" s="234"/>
      <c r="F61" s="60"/>
      <c r="G61" s="60"/>
    </row>
    <row r="62" spans="1:40" ht="15" customHeight="1" x14ac:dyDescent="0.45">
      <c r="A62" s="60"/>
      <c r="B62" s="97" t="s">
        <v>188</v>
      </c>
      <c r="C62" s="234" t="s">
        <v>176</v>
      </c>
      <c r="D62" s="234"/>
      <c r="E62" s="234"/>
      <c r="F62" s="60"/>
      <c r="G62" s="60"/>
    </row>
    <row r="63" spans="1:40" ht="15" customHeight="1" x14ac:dyDescent="0.45">
      <c r="A63" s="60"/>
      <c r="B63" s="60" t="s">
        <v>177</v>
      </c>
      <c r="C63" s="60"/>
      <c r="D63" s="60"/>
      <c r="E63" s="60"/>
      <c r="F63" s="60"/>
      <c r="G63" s="60"/>
    </row>
    <row r="64" spans="1:40" ht="15" customHeight="1" x14ac:dyDescent="0.45">
      <c r="A64" s="60"/>
      <c r="B64" s="60" t="s">
        <v>189</v>
      </c>
      <c r="C64" s="60"/>
      <c r="D64" s="60"/>
      <c r="E64" s="60"/>
      <c r="F64" s="60"/>
      <c r="G64" s="60"/>
    </row>
    <row r="65" spans="1:7" ht="15" customHeight="1" x14ac:dyDescent="0.45">
      <c r="A65" s="60"/>
      <c r="B65" s="60" t="s">
        <v>178</v>
      </c>
      <c r="C65" s="60"/>
      <c r="D65" s="60"/>
      <c r="E65" s="60"/>
      <c r="F65" s="60"/>
      <c r="G65" s="60"/>
    </row>
    <row r="66" spans="1:7" ht="15" customHeight="1" x14ac:dyDescent="0.45">
      <c r="A66" s="60" t="s">
        <v>179</v>
      </c>
      <c r="B66" s="94"/>
      <c r="C66" s="60"/>
      <c r="D66" s="60"/>
      <c r="E66" s="60"/>
      <c r="F66" s="60"/>
      <c r="G66" s="60"/>
    </row>
    <row r="67" spans="1:7" ht="15" customHeight="1" x14ac:dyDescent="0.45">
      <c r="A67" s="60" t="s">
        <v>240</v>
      </c>
      <c r="B67" s="94"/>
      <c r="C67" s="60"/>
      <c r="D67" s="60"/>
      <c r="E67" s="60"/>
      <c r="F67" s="60"/>
      <c r="G67" s="60"/>
    </row>
    <row r="68" spans="1:7" ht="15" customHeight="1" x14ac:dyDescent="0.45">
      <c r="A68" s="60" t="s">
        <v>190</v>
      </c>
      <c r="B68" s="94"/>
      <c r="C68" s="60"/>
      <c r="D68" s="60"/>
      <c r="E68" s="60"/>
      <c r="F68" s="60"/>
      <c r="G68" s="60"/>
    </row>
    <row r="69" spans="1:7" ht="15" customHeight="1" x14ac:dyDescent="0.45">
      <c r="A69" s="60" t="s">
        <v>181</v>
      </c>
      <c r="B69" s="94"/>
      <c r="C69" s="60"/>
      <c r="D69" s="60"/>
      <c r="E69" s="60"/>
      <c r="F69" s="60"/>
      <c r="G69" s="60"/>
    </row>
    <row r="70" spans="1:7" ht="15" customHeight="1" x14ac:dyDescent="0.45">
      <c r="A70" s="60" t="s">
        <v>242</v>
      </c>
      <c r="B70" s="94"/>
      <c r="C70" s="60"/>
      <c r="D70" s="60"/>
      <c r="E70" s="60"/>
      <c r="F70" s="60"/>
      <c r="G70" s="60"/>
    </row>
    <row r="71" spans="1:7" ht="15" customHeight="1" x14ac:dyDescent="0.45">
      <c r="A71" s="60" t="s">
        <v>243</v>
      </c>
      <c r="B71" s="94"/>
      <c r="C71" s="60"/>
      <c r="D71" s="60"/>
      <c r="E71" s="60"/>
      <c r="F71" s="60"/>
      <c r="G71" s="60"/>
    </row>
    <row r="72" spans="1:7" ht="15" customHeight="1" x14ac:dyDescent="0.45">
      <c r="A72" s="60"/>
      <c r="B72" s="60" t="s">
        <v>244</v>
      </c>
      <c r="C72" s="60"/>
      <c r="D72" s="60"/>
      <c r="E72" s="60"/>
      <c r="F72" s="60"/>
      <c r="G72" s="60"/>
    </row>
    <row r="73" spans="1:7" ht="15" customHeight="1" x14ac:dyDescent="0.45">
      <c r="A73" s="60"/>
      <c r="B73" s="60" t="s">
        <v>245</v>
      </c>
      <c r="C73" s="60"/>
      <c r="D73" s="60"/>
      <c r="E73" s="60"/>
      <c r="F73" s="60"/>
      <c r="G73" s="60"/>
    </row>
    <row r="74" spans="1:7" ht="15" customHeight="1" x14ac:dyDescent="0.45">
      <c r="A74" s="60" t="s">
        <v>246</v>
      </c>
      <c r="B74" s="94"/>
      <c r="C74" s="60"/>
      <c r="D74" s="60"/>
      <c r="E74" s="60"/>
      <c r="F74" s="60"/>
      <c r="G74" s="60"/>
    </row>
    <row r="75" spans="1:7" ht="15" customHeight="1" x14ac:dyDescent="0.45">
      <c r="A75" s="60" t="s">
        <v>182</v>
      </c>
      <c r="B75" s="94"/>
      <c r="C75" s="60"/>
      <c r="D75" s="60"/>
      <c r="E75" s="60"/>
      <c r="F75" s="60"/>
      <c r="G75" s="60"/>
    </row>
    <row r="76" spans="1:7" ht="15" customHeight="1" x14ac:dyDescent="0.45">
      <c r="A76" s="60" t="s">
        <v>247</v>
      </c>
      <c r="B76" s="94"/>
      <c r="C76" s="60"/>
      <c r="D76" s="60"/>
      <c r="E76" s="60"/>
      <c r="F76" s="60"/>
      <c r="G76" s="60"/>
    </row>
    <row r="77" spans="1:7" ht="15" customHeight="1" x14ac:dyDescent="0.45">
      <c r="A77" s="60" t="s">
        <v>248</v>
      </c>
      <c r="B77" s="94"/>
      <c r="C77" s="60"/>
      <c r="D77" s="60"/>
      <c r="E77" s="60"/>
      <c r="F77" s="60"/>
      <c r="G77" s="60"/>
    </row>
    <row r="78" spans="1:7" ht="15" customHeight="1" x14ac:dyDescent="0.45">
      <c r="A78" s="60" t="s">
        <v>183</v>
      </c>
      <c r="B78" s="94"/>
      <c r="C78" s="60"/>
      <c r="D78" s="60"/>
      <c r="E78" s="60"/>
      <c r="F78" s="60"/>
      <c r="G78" s="60"/>
    </row>
    <row r="79" spans="1:7" ht="15" customHeight="1" x14ac:dyDescent="0.45">
      <c r="A79" s="60" t="s">
        <v>184</v>
      </c>
      <c r="B79" s="94"/>
      <c r="C79" s="60"/>
      <c r="D79" s="60"/>
      <c r="E79" s="60"/>
      <c r="F79" s="60"/>
      <c r="G79" s="60"/>
    </row>
    <row r="80" spans="1:7" ht="15" customHeight="1" x14ac:dyDescent="0.45">
      <c r="A80" s="60" t="s">
        <v>249</v>
      </c>
      <c r="B80" s="94"/>
      <c r="C80" s="60"/>
      <c r="D80" s="60"/>
      <c r="E80" s="60"/>
      <c r="F80" s="60"/>
      <c r="G80" s="60"/>
    </row>
    <row r="81" spans="1:7" ht="15" customHeight="1" x14ac:dyDescent="0.45">
      <c r="A81" s="60" t="s">
        <v>250</v>
      </c>
      <c r="B81" s="94"/>
      <c r="C81" s="60"/>
      <c r="D81" s="60"/>
      <c r="E81" s="60"/>
      <c r="F81" s="60"/>
      <c r="G81" s="60"/>
    </row>
  </sheetData>
  <mergeCells count="109">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s>
  <phoneticPr fontId="3"/>
  <dataValidations count="5">
    <dataValidation type="list" allowBlank="1" showInputMessage="1" showErrorMessage="1" sqref="C12:C31" xr:uid="{00000000-0002-0000-1C00-000000000000}">
      <formula1>"A,B,C,D"</formula1>
    </dataValidation>
    <dataValidation type="list" allowBlank="1" showInputMessage="1" showErrorMessage="1" sqref="AK4:AN4" xr:uid="{00000000-0002-0000-1C00-000001000000}">
      <formula1>"予定,実績"</formula1>
    </dataValidation>
    <dataValidation type="list" allowBlank="1" showInputMessage="1" showErrorMessage="1" sqref="AK3:AN3" xr:uid="{00000000-0002-0000-1C00-000002000000}">
      <formula1>"４週,歴月"</formula1>
    </dataValidation>
    <dataValidation type="list" allowBlank="1" showInputMessage="1" sqref="B14:B31" xr:uid="{00000000-0002-0000-1C00-000003000000}">
      <formula1>INDIRECT($AK$1)</formula1>
    </dataValidation>
    <dataValidation allowBlank="1" showInputMessage="1" sqref="B12:B13" xr:uid="{00000000-0002-0000-1C00-000004000000}"/>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AN73"/>
  <sheetViews>
    <sheetView showGridLines="0" view="pageBreakPreview" zoomScaleNormal="100" zoomScaleSheetLayoutView="100" workbookViewId="0">
      <selection activeCell="B12" sqref="B12"/>
    </sheetView>
  </sheetViews>
  <sheetFormatPr defaultColWidth="8.19921875" defaultRowHeight="21" customHeight="1" x14ac:dyDescent="0.45"/>
  <cols>
    <col min="1" max="1" width="2.59765625" style="59" customWidth="1"/>
    <col min="2" max="2" width="14.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111</v>
      </c>
      <c r="AL1" s="247"/>
      <c r="AM1" s="247"/>
      <c r="AN1" s="247"/>
    </row>
    <row r="2" spans="1:40"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160</v>
      </c>
      <c r="AH5" s="264"/>
      <c r="AI5" s="264"/>
      <c r="AJ5" s="264"/>
      <c r="AK5" s="88" t="s">
        <v>156</v>
      </c>
      <c r="AL5" s="98"/>
      <c r="AM5" s="88" t="s">
        <v>157</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5" t="s">
        <v>153</v>
      </c>
      <c r="B7" s="260" t="s">
        <v>161</v>
      </c>
      <c r="C7" s="236" t="s">
        <v>162</v>
      </c>
      <c r="D7" s="233" t="s">
        <v>163</v>
      </c>
      <c r="E7" s="239" t="s">
        <v>164</v>
      </c>
      <c r="F7" s="245" t="s">
        <v>191</v>
      </c>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50" t="s">
        <v>192</v>
      </c>
      <c r="AL7" s="251" t="s">
        <v>193</v>
      </c>
      <c r="AM7" s="246" t="s">
        <v>194</v>
      </c>
      <c r="AN7" s="246"/>
    </row>
    <row r="8" spans="1:40" ht="15" customHeight="1" x14ac:dyDescent="0.45">
      <c r="A8" s="235"/>
      <c r="B8" s="261"/>
      <c r="C8" s="237"/>
      <c r="D8" s="233"/>
      <c r="E8" s="239"/>
      <c r="F8" s="233" t="s">
        <v>104</v>
      </c>
      <c r="G8" s="233"/>
      <c r="H8" s="233"/>
      <c r="I8" s="233"/>
      <c r="J8" s="233"/>
      <c r="K8" s="233"/>
      <c r="L8" s="233"/>
      <c r="M8" s="233" t="s">
        <v>105</v>
      </c>
      <c r="N8" s="233"/>
      <c r="O8" s="233"/>
      <c r="P8" s="233"/>
      <c r="Q8" s="233"/>
      <c r="R8" s="233"/>
      <c r="S8" s="233"/>
      <c r="T8" s="233" t="s">
        <v>106</v>
      </c>
      <c r="U8" s="233"/>
      <c r="V8" s="233"/>
      <c r="W8" s="233"/>
      <c r="X8" s="233"/>
      <c r="Y8" s="233"/>
      <c r="Z8" s="233"/>
      <c r="AA8" s="233" t="s">
        <v>107</v>
      </c>
      <c r="AB8" s="233"/>
      <c r="AC8" s="233"/>
      <c r="AD8" s="233"/>
      <c r="AE8" s="233"/>
      <c r="AF8" s="233"/>
      <c r="AG8" s="233"/>
      <c r="AH8" s="233" t="s">
        <v>110</v>
      </c>
      <c r="AI8" s="233"/>
      <c r="AJ8" s="233"/>
      <c r="AK8" s="250"/>
      <c r="AL8" s="251"/>
      <c r="AM8" s="246"/>
      <c r="AN8" s="246"/>
    </row>
    <row r="9" spans="1:40" ht="15" customHeight="1" x14ac:dyDescent="0.45">
      <c r="A9" s="235"/>
      <c r="B9" s="262" t="s">
        <v>241</v>
      </c>
      <c r="C9" s="237"/>
      <c r="D9" s="233"/>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1"/>
      <c r="AM9" s="246"/>
      <c r="AN9" s="246"/>
    </row>
    <row r="10" spans="1:40" ht="15" customHeight="1" x14ac:dyDescent="0.45">
      <c r="A10" s="235"/>
      <c r="B10" s="263"/>
      <c r="C10" s="238"/>
      <c r="D10" s="233"/>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1"/>
      <c r="AM10" s="246"/>
      <c r="AN10" s="246"/>
    </row>
    <row r="11" spans="1:40" ht="18" customHeight="1" x14ac:dyDescent="0.45">
      <c r="A11" s="74">
        <v>1</v>
      </c>
      <c r="B11" s="102" t="s">
        <v>112</v>
      </c>
      <c r="C11" s="83" t="s">
        <v>185</v>
      </c>
      <c r="D11" s="103"/>
      <c r="E11" s="104" t="s">
        <v>185</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2"/>
      <c r="AN11" s="232"/>
    </row>
    <row r="12" spans="1:40" ht="18" customHeight="1" x14ac:dyDescent="0.45">
      <c r="A12" s="74">
        <v>2</v>
      </c>
      <c r="B12" s="102" t="s">
        <v>251</v>
      </c>
      <c r="C12" s="83" t="s">
        <v>186</v>
      </c>
      <c r="D12" s="103"/>
      <c r="E12" s="104"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2"/>
      <c r="AN12" s="232"/>
    </row>
    <row r="13" spans="1:40" ht="18" customHeight="1" x14ac:dyDescent="0.45">
      <c r="A13" s="74">
        <v>3</v>
      </c>
      <c r="B13" s="102" t="s">
        <v>136</v>
      </c>
      <c r="C13" s="83" t="s">
        <v>187</v>
      </c>
      <c r="D13" s="103"/>
      <c r="E13" s="104"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2"/>
      <c r="AN13" s="232"/>
    </row>
    <row r="14" spans="1:40" ht="18" customHeight="1" x14ac:dyDescent="0.45">
      <c r="A14" s="74">
        <v>4</v>
      </c>
      <c r="B14" s="102" t="s">
        <v>140</v>
      </c>
      <c r="C14" s="83" t="s">
        <v>188</v>
      </c>
      <c r="D14" s="103"/>
      <c r="E14" s="104"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2"/>
      <c r="AN14" s="232"/>
    </row>
    <row r="15" spans="1:40" ht="18" customHeight="1" x14ac:dyDescent="0.4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2"/>
      <c r="AN15" s="232"/>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2"/>
      <c r="AN16" s="232"/>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2"/>
      <c r="AN17" s="232"/>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2"/>
      <c r="AN18" s="232"/>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2"/>
      <c r="AN19" s="232"/>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2"/>
      <c r="AN20" s="232"/>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2"/>
      <c r="AN21" s="232"/>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2"/>
      <c r="AN22" s="232"/>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2"/>
      <c r="AN23" s="232"/>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2"/>
      <c r="AN24" s="232"/>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2"/>
      <c r="AN25" s="232"/>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2"/>
      <c r="AN26" s="232"/>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2"/>
      <c r="AN27" s="232"/>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2"/>
      <c r="AN28" s="232"/>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2"/>
      <c r="AN29" s="232"/>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2"/>
      <c r="AN30" s="232"/>
    </row>
    <row r="31" spans="1:40" ht="18" customHeight="1" x14ac:dyDescent="0.45">
      <c r="A31" s="239" t="s">
        <v>94</v>
      </c>
      <c r="B31" s="240"/>
      <c r="C31" s="240"/>
      <c r="D31" s="240"/>
      <c r="E31" s="24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5"/>
      <c r="AN31" s="235"/>
    </row>
    <row r="32" spans="1:40" ht="18" customHeight="1" x14ac:dyDescent="0.45">
      <c r="A32" s="240" t="s">
        <v>96</v>
      </c>
      <c r="B32" s="240"/>
      <c r="C32" s="240"/>
      <c r="D32" s="240"/>
      <c r="E32" s="24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5"/>
      <c r="AN32" s="235"/>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252</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7" t="str">
        <f>IF(VLOOKUP($AK$1,選択肢!$A$1:$J$32,C42,FALSE)=0,"-",VLOOKUP($AK$1,選択肢!$A$1:$J$32,C42,FALSE))</f>
        <v>管理者</v>
      </c>
      <c r="D37" s="258"/>
      <c r="E37" s="256" t="str">
        <f>IF(VLOOKUP($AK$1,選択肢!$A$1:$J$32,E42,FALSE)=0,"-",VLOOKUP($AK$1,選択肢!$A$1:$J$32,E42,FALSE))</f>
        <v>児童発達支援管理責任者</v>
      </c>
      <c r="F37" s="256"/>
      <c r="G37" s="256"/>
      <c r="H37" s="256"/>
      <c r="I37" s="257" t="str">
        <f>IF(VLOOKUP($AK$1,選択肢!$A$1:$J$32,I42,FALSE)=0,"-",VLOOKUP($AK$1,選択肢!$A$1:$J$32,I42,FALSE))</f>
        <v>訪問支援員</v>
      </c>
      <c r="J37" s="258"/>
      <c r="K37" s="258"/>
      <c r="L37" s="258"/>
      <c r="M37" s="258"/>
      <c r="N37" s="259"/>
      <c r="O37" s="257" t="str">
        <f>IF(VLOOKUP($AK$1,選択肢!$A$1:$J$32,O42,FALSE)=0,"-",VLOOKUP($AK$1,選択肢!$A$1:$J$32,O42,FALSE))</f>
        <v>-</v>
      </c>
      <c r="P37" s="258"/>
      <c r="Q37" s="258"/>
      <c r="R37" s="258"/>
      <c r="S37" s="258"/>
      <c r="T37" s="259"/>
      <c r="U37" s="257" t="str">
        <f>IF(VLOOKUP($AK$1,選択肢!$A$1:$J$32,U42,FALSE)=0,"-",VLOOKUP($AK$1,選択肢!$A$1:$J$32,U42,FALSE))</f>
        <v>-</v>
      </c>
      <c r="V37" s="258"/>
      <c r="W37" s="258"/>
      <c r="X37" s="258"/>
      <c r="Y37" s="258"/>
      <c r="Z37" s="259"/>
      <c r="AA37" s="257" t="str">
        <f>IF(VLOOKUP($AK$1,選択肢!$A$1:$J$32,AA42,FALSE)=0,"-",VLOOKUP($AK$1,選択肢!$A$1:$J$32,AA42,FALSE))</f>
        <v>-</v>
      </c>
      <c r="AB37" s="258"/>
      <c r="AC37" s="258"/>
      <c r="AD37" s="258"/>
      <c r="AE37" s="258"/>
      <c r="AF37" s="259"/>
      <c r="AG37" s="256" t="str">
        <f>IF(VLOOKUP($AK$1,選択肢!$A$1:$J$32,AG42,FALSE)=0,"-",VLOOKUP($AK$1,選択肢!$A$1:$J$32,AG42,FALSE))</f>
        <v>-</v>
      </c>
      <c r="AH37" s="256"/>
      <c r="AI37" s="256"/>
      <c r="AJ37" s="256"/>
      <c r="AK37" s="256"/>
      <c r="AL37" s="256" t="str">
        <f>IF(VLOOKUP($AK$1,選択肢!$A$1:$J$32,AL42,FALSE)=0,"-",VLOOKUP($AK$1,選択肢!$A$1:$J$32,AL42,FALSE))</f>
        <v>-</v>
      </c>
      <c r="AM37" s="256"/>
      <c r="AN37" s="62"/>
    </row>
    <row r="38" spans="1:40" ht="18" customHeight="1" x14ac:dyDescent="0.45">
      <c r="A38" s="62"/>
      <c r="B38" s="67"/>
      <c r="C38" s="101" t="s">
        <v>56</v>
      </c>
      <c r="D38" s="101" t="s">
        <v>57</v>
      </c>
      <c r="E38" s="100" t="s">
        <v>56</v>
      </c>
      <c r="F38" s="255" t="s">
        <v>57</v>
      </c>
      <c r="G38" s="255"/>
      <c r="H38" s="255"/>
      <c r="I38" s="252" t="s">
        <v>56</v>
      </c>
      <c r="J38" s="253"/>
      <c r="K38" s="254"/>
      <c r="L38" s="252" t="s">
        <v>57</v>
      </c>
      <c r="M38" s="253"/>
      <c r="N38" s="254"/>
      <c r="O38" s="252" t="s">
        <v>56</v>
      </c>
      <c r="P38" s="253"/>
      <c r="Q38" s="254"/>
      <c r="R38" s="252" t="s">
        <v>57</v>
      </c>
      <c r="S38" s="253"/>
      <c r="T38" s="254"/>
      <c r="U38" s="252" t="s">
        <v>56</v>
      </c>
      <c r="V38" s="253"/>
      <c r="W38" s="254"/>
      <c r="X38" s="252" t="s">
        <v>57</v>
      </c>
      <c r="Y38" s="253"/>
      <c r="Z38" s="254"/>
      <c r="AA38" s="252" t="s">
        <v>56</v>
      </c>
      <c r="AB38" s="253"/>
      <c r="AC38" s="254"/>
      <c r="AD38" s="252" t="s">
        <v>57</v>
      </c>
      <c r="AE38" s="253"/>
      <c r="AF38" s="254"/>
      <c r="AG38" s="252" t="s">
        <v>56</v>
      </c>
      <c r="AH38" s="253"/>
      <c r="AI38" s="254"/>
      <c r="AJ38" s="252" t="s">
        <v>57</v>
      </c>
      <c r="AK38" s="254"/>
      <c r="AL38" s="100" t="s">
        <v>19</v>
      </c>
      <c r="AM38" s="100" t="s">
        <v>18</v>
      </c>
      <c r="AN38" s="62"/>
    </row>
    <row r="39" spans="1:40" ht="18" customHeight="1" x14ac:dyDescent="0.45">
      <c r="A39" s="62"/>
      <c r="B39" s="75" t="s">
        <v>108</v>
      </c>
      <c r="C39" s="100">
        <f>COUNTIFS($B$11:$B$30,C$37,$C$11:$C$30,"A",$E$11:$E$30,"*")</f>
        <v>1</v>
      </c>
      <c r="D39" s="100">
        <f>COUNTIFS($B$11:$B$30,C$37,$C$11:$C$30,"B",$E$11:$E$30,"*")</f>
        <v>0</v>
      </c>
      <c r="E39" s="100">
        <f>COUNTIFS($B$11:$B$30,E$37,$C$11:$C$30,"A",$E$11:$E$30,"*")</f>
        <v>0</v>
      </c>
      <c r="F39" s="252">
        <f>COUNTIFS($B$11:$B$30,E$37,$C$11:$C$30,"B",$E$11:$E$30,"*")</f>
        <v>1</v>
      </c>
      <c r="G39" s="253"/>
      <c r="H39" s="254"/>
      <c r="I39" s="252">
        <f>COUNTIFS($B$11:$B$30,I$37,$C$11:$C$30,"A",$E$11:$E$30,"*")</f>
        <v>0</v>
      </c>
      <c r="J39" s="253"/>
      <c r="K39" s="254"/>
      <c r="L39" s="252">
        <f>COUNTIFS($B$11:$B$30,I$37,$C$11:$C$30,"B",$E$11:$E$30,"*")</f>
        <v>0</v>
      </c>
      <c r="M39" s="253"/>
      <c r="N39" s="254"/>
      <c r="O39" s="252">
        <f>COUNTIFS($B$11:$B$30,O$37,$C$11:$C$30,"A",$E$11:$E$30,"*")</f>
        <v>0</v>
      </c>
      <c r="P39" s="253"/>
      <c r="Q39" s="254"/>
      <c r="R39" s="252">
        <f>COUNTIFS($B$11:$B$30,O$37,$C$11:$C$30,"B",$E$11:$E$30,"*")</f>
        <v>0</v>
      </c>
      <c r="S39" s="253"/>
      <c r="T39" s="254"/>
      <c r="U39" s="252">
        <f>COUNTIFS($B$11:$B$30,U$37,$C$11:$C$30,"A",$E$11:$E$30,"*")</f>
        <v>0</v>
      </c>
      <c r="V39" s="253"/>
      <c r="W39" s="254"/>
      <c r="X39" s="252">
        <f>COUNTIFS($B$11:$B$30,U$37,$C$11:$C$30,"B",$E$11:$E$30,"*")</f>
        <v>0</v>
      </c>
      <c r="Y39" s="253"/>
      <c r="Z39" s="254"/>
      <c r="AA39" s="252">
        <f>COUNTIFS($B$11:$B$30,AA$37,$C$11:$C$30,"A",$E$11:$E$30,"*")</f>
        <v>0</v>
      </c>
      <c r="AB39" s="253"/>
      <c r="AC39" s="254"/>
      <c r="AD39" s="252">
        <f>COUNTIFS($B$11:$B$30,AA$37,$C$11:$C$30,"B",$E$11:$E$30,"*")</f>
        <v>0</v>
      </c>
      <c r="AE39" s="253"/>
      <c r="AF39" s="254"/>
      <c r="AG39" s="252">
        <f>COUNTIFS($B$11:$B$30,AG$37,$C$11:$C$30,"A",$E$11:$E$30,"*")</f>
        <v>0</v>
      </c>
      <c r="AH39" s="253"/>
      <c r="AI39" s="254"/>
      <c r="AJ39" s="252">
        <f>COUNTIFS($B$11:$B$30,AG$37,$C$11:$C$30,"B",$E$11:$E$30,"*")</f>
        <v>0</v>
      </c>
      <c r="AK39" s="254"/>
      <c r="AL39" s="100">
        <f>COUNTIFS($B$11:$B$30,AL$37,$C$11:$C$30,"A",$E$11:$E$30,"*")</f>
        <v>0</v>
      </c>
      <c r="AM39" s="100">
        <f>COUNTIFS($B$11:$B$30,AL$37,$C$11:$C$30,"B",$E$11:$E$30,"*")</f>
        <v>0</v>
      </c>
      <c r="AN39" s="62"/>
    </row>
    <row r="40" spans="1:40" ht="18" customHeight="1" x14ac:dyDescent="0.45">
      <c r="A40" s="62"/>
      <c r="B40" s="82" t="s">
        <v>109</v>
      </c>
      <c r="C40" s="100">
        <f>COUNTIFS($B$11:$B$30,C$37,$C$11:$C$30,"C",$E$11:$E$30,"*")</f>
        <v>0</v>
      </c>
      <c r="D40" s="100">
        <f>COUNTIFS($B$11:$B$30,C$37,$C$11:$C$30,"D",$E$11:$E$30,"*")</f>
        <v>0</v>
      </c>
      <c r="E40" s="100">
        <f>COUNTIFS($B$11:$B$30,E$37,$C$11:$C$30,"C",$E$11:$E$30,"*")</f>
        <v>1</v>
      </c>
      <c r="F40" s="252">
        <f>COUNTIFS($B$11:$B$30,E$37,$C$11:$C$30,"D",$E$11:$E$30,"*")</f>
        <v>0</v>
      </c>
      <c r="G40" s="253"/>
      <c r="H40" s="254"/>
      <c r="I40" s="252">
        <f>COUNTIFS($B$11:$B$30,I$37,$C$11:$C$30,"C",$E$11:$E$30,"*")</f>
        <v>0</v>
      </c>
      <c r="J40" s="253"/>
      <c r="K40" s="254"/>
      <c r="L40" s="252">
        <f>COUNTIFS($B$11:$B$30,I$37,$C$11:$C$30,"D",$E$11:$E$30,"*")</f>
        <v>1</v>
      </c>
      <c r="M40" s="253"/>
      <c r="N40" s="254"/>
      <c r="O40" s="252">
        <f>COUNTIFS($B$11:$B$30,O$37,$C$11:$C$30,"C",$E$11:$E$30,"*")</f>
        <v>0</v>
      </c>
      <c r="P40" s="253"/>
      <c r="Q40" s="254"/>
      <c r="R40" s="252">
        <f>COUNTIFS($B$11:$B$30,O$37,$C$11:$C$30,"D",$E$11:$E$30,"*")</f>
        <v>0</v>
      </c>
      <c r="S40" s="253"/>
      <c r="T40" s="254"/>
      <c r="U40" s="252">
        <f>COUNTIFS($B$11:$B$30,U$37,$C$11:$C$30,"C",$E$11:$E$30,"*")</f>
        <v>0</v>
      </c>
      <c r="V40" s="253"/>
      <c r="W40" s="254"/>
      <c r="X40" s="252">
        <f>COUNTIFS($B$11:$B$30,U$37,$C$11:$C$30,"D",$E$11:$E$30,"*")</f>
        <v>0</v>
      </c>
      <c r="Y40" s="253"/>
      <c r="Z40" s="254"/>
      <c r="AA40" s="252">
        <f>COUNTIFS($B$11:$B$30,AA$37,$C$11:$C$30,"C",$E$11:$E$30,"*")</f>
        <v>0</v>
      </c>
      <c r="AB40" s="253"/>
      <c r="AC40" s="254"/>
      <c r="AD40" s="252">
        <f>COUNTIFS($B$11:$B$30,AA$37,$C$11:$C$30,"D",$E$11:$E$30,"*")</f>
        <v>0</v>
      </c>
      <c r="AE40" s="253"/>
      <c r="AF40" s="254"/>
      <c r="AG40" s="252">
        <f>COUNTIFS($B$11:$B$30,AG$37,$C$11:$C$30,"C",$E$11:$E$30,"*")</f>
        <v>0</v>
      </c>
      <c r="AH40" s="253"/>
      <c r="AI40" s="254"/>
      <c r="AJ40" s="252">
        <f>COUNTIFS($B$11:$B$30,AG$37,$C$11:$C$30,"D",$E$11:$E$30,"*")</f>
        <v>0</v>
      </c>
      <c r="AK40" s="254"/>
      <c r="AL40" s="100">
        <f>COUNTIFS($B$11:$B$30,AL$37,$C$11:$C$30,"C",$E$11:$E$30,"*")</f>
        <v>0</v>
      </c>
      <c r="AM40" s="100">
        <f>COUNTIFS($B$11:$B$30,AL$37,$C$11:$C$30,"D",$E$11:$E$30,"*")</f>
        <v>0</v>
      </c>
      <c r="AN40" s="62"/>
    </row>
    <row r="41" spans="1:40" ht="24.9" customHeight="1" x14ac:dyDescent="0.45">
      <c r="A41" s="62"/>
      <c r="B41" s="82" t="s">
        <v>195</v>
      </c>
      <c r="C41" s="257" t="str">
        <f>IF($AK$3="４週",SUMIFS($AK$11:$AK$30,$B$11:$B$30,C37)/4/$AH$5,IF($AK$3="歴月",SUMIFS($AK$11:$AK$30,$B$11:$B$30,C37)/$AL$5,"記載する期間を選択してください"))</f>
        <v>記載する期間を選択してください</v>
      </c>
      <c r="D41" s="259"/>
      <c r="E41" s="257" t="str">
        <f>IF($AK$3="４週",SUMIFS($AK$11:$AK$30,$B$11:$B$30,E37)/4/$AH$5,IF($AK$3="歴月",SUMIFS($AK$11:$AK$30,$B$11:$B$30,E37)/$AL$5,"記載する期間を選択してください"))</f>
        <v>記載する期間を選択してください</v>
      </c>
      <c r="F41" s="258"/>
      <c r="G41" s="258"/>
      <c r="H41" s="259"/>
      <c r="I41" s="257" t="str">
        <f>IF($AK$3="４週",SUMIFS($AK$11:$AK$30,$B$11:$B$30,I37)/4/$AH$5,IF($AK$3="歴月",SUMIFS($AK$11:$AK$30,$B$11:$B$30,I37)/$AL$5,"記載する期間を選択してください"))</f>
        <v>記載する期間を選択してください</v>
      </c>
      <c r="J41" s="258"/>
      <c r="K41" s="258"/>
      <c r="L41" s="258"/>
      <c r="M41" s="258"/>
      <c r="N41" s="259"/>
      <c r="O41" s="257" t="str">
        <f>IF($AK$3="４週",SUMIFS($AK$11:$AK$30,$B$11:$B$30,O37)/4/$AH$5,IF($AK$3="歴月",SUMIFS($AK$11:$AK$30,$B$11:$B$30,O37)/$AL$5,"記載する期間を選択してください"))</f>
        <v>記載する期間を選択してください</v>
      </c>
      <c r="P41" s="258"/>
      <c r="Q41" s="258"/>
      <c r="R41" s="258"/>
      <c r="S41" s="258"/>
      <c r="T41" s="259"/>
      <c r="U41" s="257" t="str">
        <f>IF($AK$3="４週",SUMIFS($AK$11:$AK$30,$B$11:$B$30,U37)/4/$AH$5,IF($AK$3="歴月",SUMIFS($AK$11:$AK$30,$B$11:$B$30,U37)/$AL$5,"記載する期間を選択してください"))</f>
        <v>記載する期間を選択してください</v>
      </c>
      <c r="V41" s="258"/>
      <c r="W41" s="258"/>
      <c r="X41" s="258"/>
      <c r="Y41" s="258"/>
      <c r="Z41" s="259"/>
      <c r="AA41" s="257" t="str">
        <f>IF($AK$3="４週",SUMIFS($AK$11:$AK$30,$B$11:$B$30,AA37)/4/$AH$5,IF($AK$3="歴月",SUMIFS($AK$11:$AK$30,$B$11:$B$30,AA37)/$AL$5,"記載する期間を選択してください"))</f>
        <v>記載する期間を選択してください</v>
      </c>
      <c r="AB41" s="258"/>
      <c r="AC41" s="258"/>
      <c r="AD41" s="258"/>
      <c r="AE41" s="258"/>
      <c r="AF41" s="259"/>
      <c r="AG41" s="257" t="str">
        <f>IF($AK$3="４週",SUMIFS($AK$11:$AK$30,$B$11:$B$30,AG37)/4/$AH$5,IF($AK$3="歴月",SUMIFS($AK$11:$AK$30,$B$11:$B$30,AG37)/$AL$5,"記載する期間を選択してください"))</f>
        <v>記載する期間を選択してください</v>
      </c>
      <c r="AH41" s="258"/>
      <c r="AI41" s="258"/>
      <c r="AJ41" s="258"/>
      <c r="AK41" s="259"/>
      <c r="AL41" s="257" t="str">
        <f>IF($AK$3="４週",SUMIFS($AK$11:$AK$30,$B$11:$B$30,AL37)/4/$AH$5,IF($AK$3="歴月",SUMIFS($AK$11:$AK$30,$B$11:$B$30,AL37)/$AL$5,"記載する期間を選択してください"))</f>
        <v>記載する期間を選択してください</v>
      </c>
      <c r="AM41" s="259"/>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45">
      <c r="A43" s="60" t="s">
        <v>165</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166</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202</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60" t="s">
        <v>167</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168</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45">
      <c r="A48" s="60" t="s">
        <v>169</v>
      </c>
      <c r="B48" s="94"/>
      <c r="C48" s="60"/>
      <c r="D48" s="60"/>
      <c r="E48" s="60"/>
      <c r="F48" s="60"/>
      <c r="G48" s="60"/>
    </row>
    <row r="49" spans="1:7" ht="15" customHeight="1" x14ac:dyDescent="0.45">
      <c r="A49" s="60" t="s">
        <v>170</v>
      </c>
      <c r="B49" s="94"/>
      <c r="C49" s="60"/>
      <c r="D49" s="60"/>
      <c r="E49" s="60"/>
      <c r="F49" s="60"/>
      <c r="G49" s="60"/>
    </row>
    <row r="50" spans="1:7" ht="15" customHeight="1" x14ac:dyDescent="0.45">
      <c r="A50" s="60"/>
      <c r="B50" s="75" t="s">
        <v>171</v>
      </c>
      <c r="C50" s="233" t="s">
        <v>172</v>
      </c>
      <c r="D50" s="233"/>
      <c r="E50" s="233"/>
      <c r="F50" s="60"/>
      <c r="G50" s="60"/>
    </row>
    <row r="51" spans="1:7" ht="15" customHeight="1" x14ac:dyDescent="0.45">
      <c r="A51" s="60"/>
      <c r="B51" s="97" t="s">
        <v>185</v>
      </c>
      <c r="C51" s="234" t="s">
        <v>173</v>
      </c>
      <c r="D51" s="234"/>
      <c r="E51" s="234"/>
      <c r="F51" s="60"/>
      <c r="G51" s="60"/>
    </row>
    <row r="52" spans="1:7" ht="15" customHeight="1" x14ac:dyDescent="0.45">
      <c r="A52" s="60"/>
      <c r="B52" s="97" t="s">
        <v>186</v>
      </c>
      <c r="C52" s="234" t="s">
        <v>174</v>
      </c>
      <c r="D52" s="234"/>
      <c r="E52" s="234"/>
      <c r="F52" s="60"/>
      <c r="G52" s="60"/>
    </row>
    <row r="53" spans="1:7" ht="15" customHeight="1" x14ac:dyDescent="0.45">
      <c r="A53" s="60"/>
      <c r="B53" s="97" t="s">
        <v>187</v>
      </c>
      <c r="C53" s="234" t="s">
        <v>175</v>
      </c>
      <c r="D53" s="234"/>
      <c r="E53" s="234"/>
      <c r="F53" s="60"/>
      <c r="G53" s="60"/>
    </row>
    <row r="54" spans="1:7" ht="15" customHeight="1" x14ac:dyDescent="0.45">
      <c r="A54" s="60"/>
      <c r="B54" s="97" t="s">
        <v>188</v>
      </c>
      <c r="C54" s="234" t="s">
        <v>176</v>
      </c>
      <c r="D54" s="234"/>
      <c r="E54" s="234"/>
      <c r="F54" s="60"/>
      <c r="G54" s="60"/>
    </row>
    <row r="55" spans="1:7" ht="15" customHeight="1" x14ac:dyDescent="0.45">
      <c r="A55" s="60"/>
      <c r="B55" s="60" t="s">
        <v>177</v>
      </c>
      <c r="C55" s="60"/>
      <c r="D55" s="60"/>
      <c r="E55" s="60"/>
      <c r="F55" s="60"/>
      <c r="G55" s="60"/>
    </row>
    <row r="56" spans="1:7" ht="15" customHeight="1" x14ac:dyDescent="0.45">
      <c r="A56" s="60"/>
      <c r="B56" s="60" t="s">
        <v>189</v>
      </c>
      <c r="C56" s="60"/>
      <c r="D56" s="60"/>
      <c r="E56" s="60"/>
      <c r="F56" s="60"/>
      <c r="G56" s="60"/>
    </row>
    <row r="57" spans="1:7" ht="15" customHeight="1" x14ac:dyDescent="0.45">
      <c r="A57" s="60"/>
      <c r="B57" s="60" t="s">
        <v>178</v>
      </c>
      <c r="C57" s="60"/>
      <c r="D57" s="60"/>
      <c r="E57" s="60"/>
      <c r="F57" s="60"/>
      <c r="G57" s="60"/>
    </row>
    <row r="58" spans="1:7" ht="15" customHeight="1" x14ac:dyDescent="0.45">
      <c r="A58" s="60" t="s">
        <v>179</v>
      </c>
      <c r="B58" s="94"/>
      <c r="C58" s="60"/>
      <c r="D58" s="60"/>
      <c r="E58" s="60"/>
      <c r="F58" s="60"/>
      <c r="G58" s="60"/>
    </row>
    <row r="59" spans="1:7" ht="15" customHeight="1" x14ac:dyDescent="0.45">
      <c r="A59" s="60" t="s">
        <v>180</v>
      </c>
      <c r="B59" s="94"/>
      <c r="C59" s="60"/>
      <c r="D59" s="60"/>
      <c r="E59" s="60"/>
      <c r="F59" s="60"/>
      <c r="G59" s="60"/>
    </row>
    <row r="60" spans="1:7" ht="15" customHeight="1" x14ac:dyDescent="0.45">
      <c r="A60" s="60" t="s">
        <v>190</v>
      </c>
      <c r="B60" s="94"/>
      <c r="C60" s="60"/>
      <c r="D60" s="60"/>
      <c r="E60" s="60"/>
      <c r="F60" s="60"/>
      <c r="G60" s="60"/>
    </row>
    <row r="61" spans="1:7" ht="15" customHeight="1" x14ac:dyDescent="0.45">
      <c r="A61" s="60" t="s">
        <v>181</v>
      </c>
      <c r="B61" s="94"/>
      <c r="C61" s="60"/>
      <c r="D61" s="60"/>
      <c r="E61" s="60"/>
      <c r="F61" s="60"/>
      <c r="G61" s="60"/>
    </row>
    <row r="62" spans="1:7" ht="15" customHeight="1" x14ac:dyDescent="0.45">
      <c r="A62" s="60" t="s">
        <v>242</v>
      </c>
      <c r="B62" s="94"/>
      <c r="C62" s="60"/>
      <c r="D62" s="60"/>
      <c r="E62" s="60"/>
      <c r="F62" s="60"/>
      <c r="G62" s="60"/>
    </row>
    <row r="63" spans="1:7" ht="15" customHeight="1" x14ac:dyDescent="0.45">
      <c r="A63" s="60" t="s">
        <v>243</v>
      </c>
      <c r="B63" s="94"/>
      <c r="C63" s="60"/>
      <c r="D63" s="60"/>
      <c r="E63" s="60"/>
      <c r="F63" s="60"/>
      <c r="G63" s="60"/>
    </row>
    <row r="64" spans="1:7" ht="15" customHeight="1" x14ac:dyDescent="0.45">
      <c r="A64" s="60"/>
      <c r="B64" s="60" t="s">
        <v>244</v>
      </c>
      <c r="C64" s="60"/>
      <c r="D64" s="60"/>
      <c r="E64" s="60"/>
      <c r="F64" s="60"/>
      <c r="G64" s="60"/>
    </row>
    <row r="65" spans="1:7" ht="15" customHeight="1" x14ac:dyDescent="0.45">
      <c r="A65" s="60"/>
      <c r="B65" s="60" t="s">
        <v>245</v>
      </c>
      <c r="C65" s="60"/>
      <c r="D65" s="60"/>
      <c r="E65" s="60"/>
      <c r="F65" s="60"/>
      <c r="G65" s="60"/>
    </row>
    <row r="66" spans="1:7" ht="15" customHeight="1" x14ac:dyDescent="0.45">
      <c r="A66" s="60" t="s">
        <v>246</v>
      </c>
      <c r="B66" s="94"/>
      <c r="C66" s="60"/>
      <c r="D66" s="60"/>
      <c r="E66" s="60"/>
      <c r="F66" s="60"/>
      <c r="G66" s="60"/>
    </row>
    <row r="67" spans="1:7" ht="15" customHeight="1" x14ac:dyDescent="0.45">
      <c r="A67" s="60" t="s">
        <v>182</v>
      </c>
      <c r="B67" s="94"/>
      <c r="C67" s="60"/>
      <c r="D67" s="60"/>
      <c r="E67" s="60"/>
      <c r="F67" s="60"/>
      <c r="G67" s="60"/>
    </row>
    <row r="68" spans="1:7" ht="15" customHeight="1" x14ac:dyDescent="0.45">
      <c r="A68" s="60" t="s">
        <v>247</v>
      </c>
      <c r="B68" s="94"/>
      <c r="C68" s="60"/>
      <c r="D68" s="60"/>
      <c r="E68" s="60"/>
      <c r="F68" s="60"/>
      <c r="G68" s="60"/>
    </row>
    <row r="69" spans="1:7" ht="15" customHeight="1" x14ac:dyDescent="0.45">
      <c r="A69" s="60" t="s">
        <v>248</v>
      </c>
      <c r="B69" s="94"/>
      <c r="C69" s="60"/>
      <c r="D69" s="60"/>
      <c r="E69" s="60"/>
      <c r="F69" s="60"/>
      <c r="G69" s="60"/>
    </row>
    <row r="70" spans="1:7" ht="15" customHeight="1" x14ac:dyDescent="0.45">
      <c r="A70" s="60" t="s">
        <v>183</v>
      </c>
      <c r="B70" s="94"/>
      <c r="C70" s="60"/>
      <c r="D70" s="60"/>
      <c r="E70" s="60"/>
      <c r="F70" s="60"/>
      <c r="G70" s="60"/>
    </row>
    <row r="71" spans="1:7" ht="15" customHeight="1" x14ac:dyDescent="0.45">
      <c r="A71" s="60" t="s">
        <v>184</v>
      </c>
      <c r="B71" s="94"/>
      <c r="C71" s="60"/>
      <c r="D71" s="60"/>
      <c r="E71" s="60"/>
      <c r="F71" s="60"/>
      <c r="G71" s="60"/>
    </row>
    <row r="72" spans="1:7" ht="15" customHeight="1" x14ac:dyDescent="0.45">
      <c r="A72" s="60" t="s">
        <v>249</v>
      </c>
      <c r="B72" s="94"/>
      <c r="C72" s="60"/>
      <c r="D72" s="60"/>
      <c r="E72" s="60"/>
      <c r="F72" s="60"/>
      <c r="G72" s="60"/>
    </row>
    <row r="73" spans="1:7" ht="15" customHeight="1" x14ac:dyDescent="0.45">
      <c r="A73" s="60" t="s">
        <v>250</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qref="B13:B30" xr:uid="{00000000-0002-0000-1D00-000000000000}">
      <formula1>INDIRECT($AK$1)</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list" allowBlank="1" showInputMessage="1" showErrorMessage="1" sqref="C11:C30" xr:uid="{00000000-0002-0000-1D00-000003000000}">
      <formula1>"A,B,C,D"</formula1>
    </dataValidation>
    <dataValidation allowBlank="1" showInputMessage="1" sqref="B11:B12" xr:uid="{00000000-0002-0000-1D00-00000400000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dimension ref="A1:AN73"/>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133</v>
      </c>
      <c r="AL1" s="247"/>
      <c r="AM1" s="247"/>
      <c r="AN1" s="247"/>
    </row>
    <row r="2" spans="1:40"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160</v>
      </c>
      <c r="AH5" s="264"/>
      <c r="AI5" s="264"/>
      <c r="AJ5" s="264"/>
      <c r="AK5" s="88" t="s">
        <v>156</v>
      </c>
      <c r="AL5" s="98"/>
      <c r="AM5" s="88" t="s">
        <v>157</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5" t="s">
        <v>153</v>
      </c>
      <c r="B7" s="260" t="s">
        <v>161</v>
      </c>
      <c r="C7" s="236" t="s">
        <v>162</v>
      </c>
      <c r="D7" s="233" t="s">
        <v>163</v>
      </c>
      <c r="E7" s="239" t="s">
        <v>164</v>
      </c>
      <c r="F7" s="245" t="s">
        <v>191</v>
      </c>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50" t="s">
        <v>192</v>
      </c>
      <c r="AL7" s="251" t="s">
        <v>193</v>
      </c>
      <c r="AM7" s="246" t="s">
        <v>194</v>
      </c>
      <c r="AN7" s="246"/>
    </row>
    <row r="8" spans="1:40" ht="15" customHeight="1" x14ac:dyDescent="0.45">
      <c r="A8" s="235"/>
      <c r="B8" s="261"/>
      <c r="C8" s="237"/>
      <c r="D8" s="233"/>
      <c r="E8" s="239"/>
      <c r="F8" s="233" t="s">
        <v>104</v>
      </c>
      <c r="G8" s="233"/>
      <c r="H8" s="233"/>
      <c r="I8" s="233"/>
      <c r="J8" s="233"/>
      <c r="K8" s="233"/>
      <c r="L8" s="233"/>
      <c r="M8" s="233" t="s">
        <v>105</v>
      </c>
      <c r="N8" s="233"/>
      <c r="O8" s="233"/>
      <c r="P8" s="233"/>
      <c r="Q8" s="233"/>
      <c r="R8" s="233"/>
      <c r="S8" s="233"/>
      <c r="T8" s="233" t="s">
        <v>106</v>
      </c>
      <c r="U8" s="233"/>
      <c r="V8" s="233"/>
      <c r="W8" s="233"/>
      <c r="X8" s="233"/>
      <c r="Y8" s="233"/>
      <c r="Z8" s="233"/>
      <c r="AA8" s="233" t="s">
        <v>107</v>
      </c>
      <c r="AB8" s="233"/>
      <c r="AC8" s="233"/>
      <c r="AD8" s="233"/>
      <c r="AE8" s="233"/>
      <c r="AF8" s="233"/>
      <c r="AG8" s="233"/>
      <c r="AH8" s="233" t="s">
        <v>110</v>
      </c>
      <c r="AI8" s="233"/>
      <c r="AJ8" s="233"/>
      <c r="AK8" s="250"/>
      <c r="AL8" s="251"/>
      <c r="AM8" s="246"/>
      <c r="AN8" s="246"/>
    </row>
    <row r="9" spans="1:40" ht="15" customHeight="1" x14ac:dyDescent="0.45">
      <c r="A9" s="235"/>
      <c r="B9" s="262" t="s">
        <v>241</v>
      </c>
      <c r="C9" s="237"/>
      <c r="D9" s="233"/>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1"/>
      <c r="AM9" s="246"/>
      <c r="AN9" s="246"/>
    </row>
    <row r="10" spans="1:40" ht="15" customHeight="1" x14ac:dyDescent="0.45">
      <c r="A10" s="235"/>
      <c r="B10" s="263"/>
      <c r="C10" s="238"/>
      <c r="D10" s="233"/>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1"/>
      <c r="AM10" s="246"/>
      <c r="AN10" s="246"/>
    </row>
    <row r="11" spans="1:40" ht="18" customHeight="1" x14ac:dyDescent="0.45">
      <c r="A11" s="74">
        <v>1</v>
      </c>
      <c r="B11" s="102" t="s">
        <v>112</v>
      </c>
      <c r="C11" s="83" t="s">
        <v>185</v>
      </c>
      <c r="D11" s="103"/>
      <c r="E11" s="104" t="s">
        <v>185</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2"/>
      <c r="AN11" s="232"/>
    </row>
    <row r="12" spans="1:40" ht="18" customHeight="1" x14ac:dyDescent="0.45">
      <c r="A12" s="74">
        <v>2</v>
      </c>
      <c r="B12" s="102" t="s">
        <v>251</v>
      </c>
      <c r="C12" s="83" t="s">
        <v>186</v>
      </c>
      <c r="D12" s="103"/>
      <c r="E12" s="104"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2"/>
      <c r="AN12" s="232"/>
    </row>
    <row r="13" spans="1:40" ht="18" customHeight="1" x14ac:dyDescent="0.45">
      <c r="A13" s="74">
        <v>3</v>
      </c>
      <c r="B13" s="102" t="s">
        <v>136</v>
      </c>
      <c r="C13" s="83" t="s">
        <v>187</v>
      </c>
      <c r="D13" s="103"/>
      <c r="E13" s="104"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2"/>
      <c r="AN13" s="232"/>
    </row>
    <row r="14" spans="1:40" ht="18" customHeight="1" x14ac:dyDescent="0.45">
      <c r="A14" s="74">
        <v>4</v>
      </c>
      <c r="B14" s="102" t="s">
        <v>140</v>
      </c>
      <c r="C14" s="83" t="s">
        <v>188</v>
      </c>
      <c r="D14" s="103"/>
      <c r="E14" s="104"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2"/>
      <c r="AN14" s="232"/>
    </row>
    <row r="15" spans="1:40" ht="18" customHeight="1" x14ac:dyDescent="0.4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2"/>
      <c r="AN15" s="232"/>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2"/>
      <c r="AN16" s="232"/>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2"/>
      <c r="AN17" s="232"/>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2"/>
      <c r="AN18" s="232"/>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2"/>
      <c r="AN19" s="232"/>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2"/>
      <c r="AN20" s="232"/>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2"/>
      <c r="AN21" s="232"/>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2"/>
      <c r="AN22" s="232"/>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2"/>
      <c r="AN23" s="232"/>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2"/>
      <c r="AN24" s="232"/>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2"/>
      <c r="AN25" s="232"/>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2"/>
      <c r="AN26" s="232"/>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2"/>
      <c r="AN27" s="232"/>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2"/>
      <c r="AN28" s="232"/>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2"/>
      <c r="AN29" s="232"/>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2"/>
      <c r="AN30" s="232"/>
    </row>
    <row r="31" spans="1:40" ht="18" customHeight="1" x14ac:dyDescent="0.45">
      <c r="A31" s="239" t="s">
        <v>94</v>
      </c>
      <c r="B31" s="240"/>
      <c r="C31" s="240"/>
      <c r="D31" s="240"/>
      <c r="E31" s="24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5"/>
      <c r="AN31" s="235"/>
    </row>
    <row r="32" spans="1:40" ht="18" customHeight="1" x14ac:dyDescent="0.45">
      <c r="A32" s="240" t="s">
        <v>96</v>
      </c>
      <c r="B32" s="240"/>
      <c r="C32" s="240"/>
      <c r="D32" s="240"/>
      <c r="E32" s="24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5"/>
      <c r="AN32" s="235"/>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252</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7" t="str">
        <f>IF(VLOOKUP($AK$1,選択肢!$A$1:$J$32,C42,FALSE)=0,"-",VLOOKUP($AK$1,選択肢!$A$1:$J$32,C42,FALSE))</f>
        <v>管理者</v>
      </c>
      <c r="D37" s="258"/>
      <c r="E37" s="256" t="str">
        <f>IF(VLOOKUP($AK$1,選択肢!$A$1:$J$32,E42,FALSE)=0,"-",VLOOKUP($AK$1,選択肢!$A$1:$J$32,E42,FALSE))</f>
        <v>児童発達支援管理責任者</v>
      </c>
      <c r="F37" s="256"/>
      <c r="G37" s="256"/>
      <c r="H37" s="256"/>
      <c r="I37" s="257" t="str">
        <f>IF(VLOOKUP($AK$1,選択肢!$A$1:$J$32,I42,FALSE)=0,"-",VLOOKUP($AK$1,選択肢!$A$1:$J$32,I42,FALSE))</f>
        <v>訪問支援員</v>
      </c>
      <c r="J37" s="258"/>
      <c r="K37" s="258"/>
      <c r="L37" s="258"/>
      <c r="M37" s="258"/>
      <c r="N37" s="259"/>
      <c r="O37" s="257" t="str">
        <f>IF(VLOOKUP($AK$1,選択肢!$A$1:$J$32,O42,FALSE)=0,"-",VLOOKUP($AK$1,選択肢!$A$1:$J$32,O42,FALSE))</f>
        <v>-</v>
      </c>
      <c r="P37" s="258"/>
      <c r="Q37" s="258"/>
      <c r="R37" s="258"/>
      <c r="S37" s="258"/>
      <c r="T37" s="259"/>
      <c r="U37" s="257" t="str">
        <f>IF(VLOOKUP($AK$1,選択肢!$A$1:$J$32,U42,FALSE)=0,"-",VLOOKUP($AK$1,選択肢!$A$1:$J$32,U42,FALSE))</f>
        <v>-</v>
      </c>
      <c r="V37" s="258"/>
      <c r="W37" s="258"/>
      <c r="X37" s="258"/>
      <c r="Y37" s="258"/>
      <c r="Z37" s="259"/>
      <c r="AA37" s="257" t="str">
        <f>IF(VLOOKUP($AK$1,選択肢!$A$1:$J$32,AA42,FALSE)=0,"-",VLOOKUP($AK$1,選択肢!$A$1:$J$32,AA42,FALSE))</f>
        <v>-</v>
      </c>
      <c r="AB37" s="258"/>
      <c r="AC37" s="258"/>
      <c r="AD37" s="258"/>
      <c r="AE37" s="258"/>
      <c r="AF37" s="259"/>
      <c r="AG37" s="256" t="str">
        <f>IF(VLOOKUP($AK$1,選択肢!$A$1:$J$32,AG42,FALSE)=0,"-",VLOOKUP($AK$1,選択肢!$A$1:$J$32,AG42,FALSE))</f>
        <v>-</v>
      </c>
      <c r="AH37" s="256"/>
      <c r="AI37" s="256"/>
      <c r="AJ37" s="256"/>
      <c r="AK37" s="256"/>
      <c r="AL37" s="256" t="str">
        <f>IF(VLOOKUP($AK$1,選択肢!$A$1:$J$32,AL42,FALSE)=0,"-",VLOOKUP($AK$1,選択肢!$A$1:$J$32,AL42,FALSE))</f>
        <v>-</v>
      </c>
      <c r="AM37" s="256"/>
      <c r="AN37" s="62"/>
    </row>
    <row r="38" spans="1:40" ht="18" customHeight="1" x14ac:dyDescent="0.45">
      <c r="A38" s="62"/>
      <c r="B38" s="67"/>
      <c r="C38" s="101" t="s">
        <v>56</v>
      </c>
      <c r="D38" s="101" t="s">
        <v>57</v>
      </c>
      <c r="E38" s="100" t="s">
        <v>56</v>
      </c>
      <c r="F38" s="255" t="s">
        <v>57</v>
      </c>
      <c r="G38" s="255"/>
      <c r="H38" s="255"/>
      <c r="I38" s="252" t="s">
        <v>56</v>
      </c>
      <c r="J38" s="253"/>
      <c r="K38" s="254"/>
      <c r="L38" s="252" t="s">
        <v>57</v>
      </c>
      <c r="M38" s="253"/>
      <c r="N38" s="254"/>
      <c r="O38" s="252" t="s">
        <v>56</v>
      </c>
      <c r="P38" s="253"/>
      <c r="Q38" s="254"/>
      <c r="R38" s="252" t="s">
        <v>57</v>
      </c>
      <c r="S38" s="253"/>
      <c r="T38" s="254"/>
      <c r="U38" s="252" t="s">
        <v>56</v>
      </c>
      <c r="V38" s="253"/>
      <c r="W38" s="254"/>
      <c r="X38" s="252" t="s">
        <v>57</v>
      </c>
      <c r="Y38" s="253"/>
      <c r="Z38" s="254"/>
      <c r="AA38" s="252" t="s">
        <v>56</v>
      </c>
      <c r="AB38" s="253"/>
      <c r="AC38" s="254"/>
      <c r="AD38" s="252" t="s">
        <v>57</v>
      </c>
      <c r="AE38" s="253"/>
      <c r="AF38" s="254"/>
      <c r="AG38" s="252" t="s">
        <v>56</v>
      </c>
      <c r="AH38" s="253"/>
      <c r="AI38" s="254"/>
      <c r="AJ38" s="252" t="s">
        <v>57</v>
      </c>
      <c r="AK38" s="254"/>
      <c r="AL38" s="100" t="s">
        <v>19</v>
      </c>
      <c r="AM38" s="100" t="s">
        <v>18</v>
      </c>
      <c r="AN38" s="62"/>
    </row>
    <row r="39" spans="1:40" ht="18" customHeight="1" x14ac:dyDescent="0.45">
      <c r="A39" s="62"/>
      <c r="B39" s="75" t="s">
        <v>108</v>
      </c>
      <c r="C39" s="100">
        <f>COUNTIFS($B$11:$B$30,C$37,$C$11:$C$30,"A",$E$11:$E$30,"*")</f>
        <v>1</v>
      </c>
      <c r="D39" s="100">
        <f>COUNTIFS($B$11:$B$30,C$37,$C$11:$C$30,"B",$E$11:$E$30,"*")</f>
        <v>0</v>
      </c>
      <c r="E39" s="100">
        <f>COUNTIFS($B$11:$B$30,E$37,$C$11:$C$30,"A",$E$11:$E$30,"*")</f>
        <v>0</v>
      </c>
      <c r="F39" s="252">
        <f>COUNTIFS($B$11:$B$30,E$37,$C$11:$C$30,"B",$E$11:$E$30,"*")</f>
        <v>1</v>
      </c>
      <c r="G39" s="253"/>
      <c r="H39" s="254"/>
      <c r="I39" s="252">
        <f>COUNTIFS($B$11:$B$30,I$37,$C$11:$C$30,"A",$E$11:$E$30,"*")</f>
        <v>0</v>
      </c>
      <c r="J39" s="253"/>
      <c r="K39" s="254"/>
      <c r="L39" s="252">
        <f>COUNTIFS($B$11:$B$30,I$37,$C$11:$C$30,"B",$E$11:$E$30,"*")</f>
        <v>0</v>
      </c>
      <c r="M39" s="253"/>
      <c r="N39" s="254"/>
      <c r="O39" s="252">
        <f>COUNTIFS($B$11:$B$30,O$37,$C$11:$C$30,"A",$E$11:$E$30,"*")</f>
        <v>0</v>
      </c>
      <c r="P39" s="253"/>
      <c r="Q39" s="254"/>
      <c r="R39" s="252">
        <f>COUNTIFS($B$11:$B$30,O$37,$C$11:$C$30,"B",$E$11:$E$30,"*")</f>
        <v>0</v>
      </c>
      <c r="S39" s="253"/>
      <c r="T39" s="254"/>
      <c r="U39" s="252">
        <f>COUNTIFS($B$11:$B$30,U$37,$C$11:$C$30,"A",$E$11:$E$30,"*")</f>
        <v>0</v>
      </c>
      <c r="V39" s="253"/>
      <c r="W39" s="254"/>
      <c r="X39" s="252">
        <f>COUNTIFS($B$11:$B$30,U$37,$C$11:$C$30,"B",$E$11:$E$30,"*")</f>
        <v>0</v>
      </c>
      <c r="Y39" s="253"/>
      <c r="Z39" s="254"/>
      <c r="AA39" s="252">
        <f>COUNTIFS($B$11:$B$30,AA$37,$C$11:$C$30,"A",$E$11:$E$30,"*")</f>
        <v>0</v>
      </c>
      <c r="AB39" s="253"/>
      <c r="AC39" s="254"/>
      <c r="AD39" s="252">
        <f>COUNTIFS($B$11:$B$30,AA$37,$C$11:$C$30,"B",$E$11:$E$30,"*")</f>
        <v>0</v>
      </c>
      <c r="AE39" s="253"/>
      <c r="AF39" s="254"/>
      <c r="AG39" s="252">
        <f>COUNTIFS($B$11:$B$30,AG$37,$C$11:$C$30,"A",$E$11:$E$30,"*")</f>
        <v>0</v>
      </c>
      <c r="AH39" s="253"/>
      <c r="AI39" s="254"/>
      <c r="AJ39" s="252">
        <f>COUNTIFS($B$11:$B$30,AG$37,$C$11:$C$30,"B",$E$11:$E$30,"*")</f>
        <v>0</v>
      </c>
      <c r="AK39" s="254"/>
      <c r="AL39" s="100">
        <f>COUNTIFS($B$11:$B$30,AL$37,$C$11:$C$30,"A",$E$11:$E$30,"*")</f>
        <v>0</v>
      </c>
      <c r="AM39" s="100">
        <f>COUNTIFS($B$11:$B$30,AL$37,$C$11:$C$30,"B",$E$11:$E$30,"*")</f>
        <v>0</v>
      </c>
      <c r="AN39" s="62"/>
    </row>
    <row r="40" spans="1:40" ht="18" customHeight="1" x14ac:dyDescent="0.45">
      <c r="A40" s="62"/>
      <c r="B40" s="82" t="s">
        <v>109</v>
      </c>
      <c r="C40" s="100">
        <f>COUNTIFS($B$11:$B$30,C$37,$C$11:$C$30,"C",$E$11:$E$30,"*")</f>
        <v>0</v>
      </c>
      <c r="D40" s="100">
        <f>COUNTIFS($B$11:$B$30,C$37,$C$11:$C$30,"D",$E$11:$E$30,"*")</f>
        <v>0</v>
      </c>
      <c r="E40" s="100">
        <f>COUNTIFS($B$11:$B$30,E$37,$C$11:$C$30,"C",$E$11:$E$30,"*")</f>
        <v>1</v>
      </c>
      <c r="F40" s="252">
        <f>COUNTIFS($B$11:$B$30,E$37,$C$11:$C$30,"D",$E$11:$E$30,"*")</f>
        <v>0</v>
      </c>
      <c r="G40" s="253"/>
      <c r="H40" s="254"/>
      <c r="I40" s="252">
        <f>COUNTIFS($B$11:$B$30,I$37,$C$11:$C$30,"C",$E$11:$E$30,"*")</f>
        <v>0</v>
      </c>
      <c r="J40" s="253"/>
      <c r="K40" s="254"/>
      <c r="L40" s="252">
        <f>COUNTIFS($B$11:$B$30,I$37,$C$11:$C$30,"D",$E$11:$E$30,"*")</f>
        <v>1</v>
      </c>
      <c r="M40" s="253"/>
      <c r="N40" s="254"/>
      <c r="O40" s="252">
        <f>COUNTIFS($B$11:$B$30,O$37,$C$11:$C$30,"C",$E$11:$E$30,"*")</f>
        <v>0</v>
      </c>
      <c r="P40" s="253"/>
      <c r="Q40" s="254"/>
      <c r="R40" s="252">
        <f>COUNTIFS($B$11:$B$30,O$37,$C$11:$C$30,"D",$E$11:$E$30,"*")</f>
        <v>0</v>
      </c>
      <c r="S40" s="253"/>
      <c r="T40" s="254"/>
      <c r="U40" s="252">
        <f>COUNTIFS($B$11:$B$30,U$37,$C$11:$C$30,"C",$E$11:$E$30,"*")</f>
        <v>0</v>
      </c>
      <c r="V40" s="253"/>
      <c r="W40" s="254"/>
      <c r="X40" s="252">
        <f>COUNTIFS($B$11:$B$30,U$37,$C$11:$C$30,"D",$E$11:$E$30,"*")</f>
        <v>0</v>
      </c>
      <c r="Y40" s="253"/>
      <c r="Z40" s="254"/>
      <c r="AA40" s="252">
        <f>COUNTIFS($B$11:$B$30,AA$37,$C$11:$C$30,"C",$E$11:$E$30,"*")</f>
        <v>0</v>
      </c>
      <c r="AB40" s="253"/>
      <c r="AC40" s="254"/>
      <c r="AD40" s="252">
        <f>COUNTIFS($B$11:$B$30,AA$37,$C$11:$C$30,"D",$E$11:$E$30,"*")</f>
        <v>0</v>
      </c>
      <c r="AE40" s="253"/>
      <c r="AF40" s="254"/>
      <c r="AG40" s="252">
        <f>COUNTIFS($B$11:$B$30,AG$37,$C$11:$C$30,"C",$E$11:$E$30,"*")</f>
        <v>0</v>
      </c>
      <c r="AH40" s="253"/>
      <c r="AI40" s="254"/>
      <c r="AJ40" s="252">
        <f>COUNTIFS($B$11:$B$30,AG$37,$C$11:$C$30,"D",$E$11:$E$30,"*")</f>
        <v>0</v>
      </c>
      <c r="AK40" s="254"/>
      <c r="AL40" s="100">
        <f>COUNTIFS($B$11:$B$30,AL$37,$C$11:$C$30,"C",$E$11:$E$30,"*")</f>
        <v>0</v>
      </c>
      <c r="AM40" s="100">
        <f>COUNTIFS($B$11:$B$30,AL$37,$C$11:$C$30,"D",$E$11:$E$30,"*")</f>
        <v>0</v>
      </c>
      <c r="AN40" s="62"/>
    </row>
    <row r="41" spans="1:40" ht="24.9" customHeight="1" x14ac:dyDescent="0.45">
      <c r="A41" s="62"/>
      <c r="B41" s="82" t="s">
        <v>195</v>
      </c>
      <c r="C41" s="257" t="str">
        <f>IF($AK$3="４週",SUMIFS($AK$11:$AK$30,$B$11:$B$30,C37)/4/$AH$5,IF($AK$3="歴月",SUMIFS($AK$11:$AK$30,$B$11:$B$30,C37)/$AL$5,"記載する期間を選択してください"))</f>
        <v>記載する期間を選択してください</v>
      </c>
      <c r="D41" s="259"/>
      <c r="E41" s="257" t="str">
        <f>IF($AK$3="４週",SUMIFS($AK$11:$AK$30,$B$11:$B$30,E37)/4/$AH$5,IF($AK$3="歴月",SUMIFS($AK$11:$AK$30,$B$11:$B$30,E37)/$AL$5,"記載する期間を選択してください"))</f>
        <v>記載する期間を選択してください</v>
      </c>
      <c r="F41" s="258"/>
      <c r="G41" s="258"/>
      <c r="H41" s="259"/>
      <c r="I41" s="257" t="str">
        <f>IF($AK$3="４週",SUMIFS($AK$11:$AK$30,$B$11:$B$30,I37)/4/$AH$5,IF($AK$3="歴月",SUMIFS($AK$11:$AK$30,$B$11:$B$30,I37)/$AL$5,"記載する期間を選択してください"))</f>
        <v>記載する期間を選択してください</v>
      </c>
      <c r="J41" s="258"/>
      <c r="K41" s="258"/>
      <c r="L41" s="258"/>
      <c r="M41" s="258"/>
      <c r="N41" s="259"/>
      <c r="O41" s="257" t="str">
        <f>IF($AK$3="４週",SUMIFS($AK$11:$AK$30,$B$11:$B$30,O37)/4/$AH$5,IF($AK$3="歴月",SUMIFS($AK$11:$AK$30,$B$11:$B$30,O37)/$AL$5,"記載する期間を選択してください"))</f>
        <v>記載する期間を選択してください</v>
      </c>
      <c r="P41" s="258"/>
      <c r="Q41" s="258"/>
      <c r="R41" s="258"/>
      <c r="S41" s="258"/>
      <c r="T41" s="259"/>
      <c r="U41" s="257" t="str">
        <f>IF($AK$3="４週",SUMIFS($AK$11:$AK$30,$B$11:$B$30,U37)/4/$AH$5,IF($AK$3="歴月",SUMIFS($AK$11:$AK$30,$B$11:$B$30,U37)/$AL$5,"記載する期間を選択してください"))</f>
        <v>記載する期間を選択してください</v>
      </c>
      <c r="V41" s="258"/>
      <c r="W41" s="258"/>
      <c r="X41" s="258"/>
      <c r="Y41" s="258"/>
      <c r="Z41" s="259"/>
      <c r="AA41" s="257" t="str">
        <f>IF($AK$3="４週",SUMIFS($AK$11:$AK$30,$B$11:$B$30,AA37)/4/$AH$5,IF($AK$3="歴月",SUMIFS($AK$11:$AK$30,$B$11:$B$30,AA37)/$AL$5,"記載する期間を選択してください"))</f>
        <v>記載する期間を選択してください</v>
      </c>
      <c r="AB41" s="258"/>
      <c r="AC41" s="258"/>
      <c r="AD41" s="258"/>
      <c r="AE41" s="258"/>
      <c r="AF41" s="259"/>
      <c r="AG41" s="257" t="str">
        <f>IF($AK$3="４週",SUMIFS($AK$11:$AK$30,$B$11:$B$30,AG37)/4/$AH$5,IF($AK$3="歴月",SUMIFS($AK$11:$AK$30,$B$11:$B$30,AG37)/$AL$5,"記載する期間を選択してください"))</f>
        <v>記載する期間を選択してください</v>
      </c>
      <c r="AH41" s="258"/>
      <c r="AI41" s="258"/>
      <c r="AJ41" s="258"/>
      <c r="AK41" s="259"/>
      <c r="AL41" s="257" t="str">
        <f>IF($AK$3="４週",SUMIFS($AK$11:$AK$30,$B$11:$B$30,AL37)/4/$AH$5,IF($AK$3="歴月",SUMIFS($AK$11:$AK$30,$B$11:$B$30,AL37)/$AL$5,"記載する期間を選択してください"))</f>
        <v>記載する期間を選択してください</v>
      </c>
      <c r="AM41" s="259"/>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45">
      <c r="A43" s="60" t="s">
        <v>165</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166</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202</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60" t="s">
        <v>167</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168</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45">
      <c r="A48" s="60" t="s">
        <v>169</v>
      </c>
      <c r="B48" s="94"/>
      <c r="C48" s="60"/>
      <c r="D48" s="60"/>
      <c r="E48" s="60"/>
      <c r="F48" s="60"/>
      <c r="G48" s="60"/>
    </row>
    <row r="49" spans="1:7" ht="15" customHeight="1" x14ac:dyDescent="0.45">
      <c r="A49" s="60" t="s">
        <v>170</v>
      </c>
      <c r="B49" s="94"/>
      <c r="C49" s="60"/>
      <c r="D49" s="60"/>
      <c r="E49" s="60"/>
      <c r="F49" s="60"/>
      <c r="G49" s="60"/>
    </row>
    <row r="50" spans="1:7" ht="15" customHeight="1" x14ac:dyDescent="0.45">
      <c r="A50" s="60"/>
      <c r="B50" s="75" t="s">
        <v>171</v>
      </c>
      <c r="C50" s="233" t="s">
        <v>172</v>
      </c>
      <c r="D50" s="233"/>
      <c r="E50" s="233"/>
      <c r="F50" s="60"/>
      <c r="G50" s="60"/>
    </row>
    <row r="51" spans="1:7" ht="15" customHeight="1" x14ac:dyDescent="0.45">
      <c r="A51" s="60"/>
      <c r="B51" s="97" t="s">
        <v>185</v>
      </c>
      <c r="C51" s="234" t="s">
        <v>173</v>
      </c>
      <c r="D51" s="234"/>
      <c r="E51" s="234"/>
      <c r="F51" s="60"/>
      <c r="G51" s="60"/>
    </row>
    <row r="52" spans="1:7" ht="15" customHeight="1" x14ac:dyDescent="0.45">
      <c r="A52" s="60"/>
      <c r="B52" s="97" t="s">
        <v>186</v>
      </c>
      <c r="C52" s="234" t="s">
        <v>174</v>
      </c>
      <c r="D52" s="234"/>
      <c r="E52" s="234"/>
      <c r="F52" s="60"/>
      <c r="G52" s="60"/>
    </row>
    <row r="53" spans="1:7" ht="15" customHeight="1" x14ac:dyDescent="0.45">
      <c r="A53" s="60"/>
      <c r="B53" s="97" t="s">
        <v>187</v>
      </c>
      <c r="C53" s="234" t="s">
        <v>175</v>
      </c>
      <c r="D53" s="234"/>
      <c r="E53" s="234"/>
      <c r="F53" s="60"/>
      <c r="G53" s="60"/>
    </row>
    <row r="54" spans="1:7" ht="15" customHeight="1" x14ac:dyDescent="0.45">
      <c r="A54" s="60"/>
      <c r="B54" s="97" t="s">
        <v>188</v>
      </c>
      <c r="C54" s="234" t="s">
        <v>176</v>
      </c>
      <c r="D54" s="234"/>
      <c r="E54" s="234"/>
      <c r="F54" s="60"/>
      <c r="G54" s="60"/>
    </row>
    <row r="55" spans="1:7" ht="15" customHeight="1" x14ac:dyDescent="0.45">
      <c r="A55" s="60"/>
      <c r="B55" s="60" t="s">
        <v>177</v>
      </c>
      <c r="C55" s="60"/>
      <c r="D55" s="60"/>
      <c r="E55" s="60"/>
      <c r="F55" s="60"/>
      <c r="G55" s="60"/>
    </row>
    <row r="56" spans="1:7" ht="15" customHeight="1" x14ac:dyDescent="0.45">
      <c r="A56" s="60"/>
      <c r="B56" s="60" t="s">
        <v>189</v>
      </c>
      <c r="C56" s="60"/>
      <c r="D56" s="60"/>
      <c r="E56" s="60"/>
      <c r="F56" s="60"/>
      <c r="G56" s="60"/>
    </row>
    <row r="57" spans="1:7" ht="15" customHeight="1" x14ac:dyDescent="0.45">
      <c r="A57" s="60"/>
      <c r="B57" s="60" t="s">
        <v>178</v>
      </c>
      <c r="C57" s="60"/>
      <c r="D57" s="60"/>
      <c r="E57" s="60"/>
      <c r="F57" s="60"/>
      <c r="G57" s="60"/>
    </row>
    <row r="58" spans="1:7" ht="15" customHeight="1" x14ac:dyDescent="0.45">
      <c r="A58" s="60" t="s">
        <v>179</v>
      </c>
      <c r="B58" s="94"/>
      <c r="C58" s="60"/>
      <c r="D58" s="60"/>
      <c r="E58" s="60"/>
      <c r="F58" s="60"/>
      <c r="G58" s="60"/>
    </row>
    <row r="59" spans="1:7" ht="15" customHeight="1" x14ac:dyDescent="0.45">
      <c r="A59" s="60" t="s">
        <v>180</v>
      </c>
      <c r="B59" s="94"/>
      <c r="C59" s="60"/>
      <c r="D59" s="60"/>
      <c r="E59" s="60"/>
      <c r="F59" s="60"/>
      <c r="G59" s="60"/>
    </row>
    <row r="60" spans="1:7" ht="15" customHeight="1" x14ac:dyDescent="0.45">
      <c r="A60" s="60" t="s">
        <v>190</v>
      </c>
      <c r="B60" s="94"/>
      <c r="C60" s="60"/>
      <c r="D60" s="60"/>
      <c r="E60" s="60"/>
      <c r="F60" s="60"/>
      <c r="G60" s="60"/>
    </row>
    <row r="61" spans="1:7" ht="15" customHeight="1" x14ac:dyDescent="0.45">
      <c r="A61" s="60" t="s">
        <v>181</v>
      </c>
      <c r="B61" s="94"/>
      <c r="C61" s="60"/>
      <c r="D61" s="60"/>
      <c r="E61" s="60"/>
      <c r="F61" s="60"/>
      <c r="G61" s="60"/>
    </row>
    <row r="62" spans="1:7" ht="15" customHeight="1" x14ac:dyDescent="0.45">
      <c r="A62" s="60" t="s">
        <v>242</v>
      </c>
      <c r="B62" s="94"/>
      <c r="C62" s="60"/>
      <c r="D62" s="60"/>
      <c r="E62" s="60"/>
      <c r="F62" s="60"/>
      <c r="G62" s="60"/>
    </row>
    <row r="63" spans="1:7" ht="15" customHeight="1" x14ac:dyDescent="0.45">
      <c r="A63" s="60" t="s">
        <v>243</v>
      </c>
      <c r="B63" s="94"/>
      <c r="C63" s="60"/>
      <c r="D63" s="60"/>
      <c r="E63" s="60"/>
      <c r="F63" s="60"/>
      <c r="G63" s="60"/>
    </row>
    <row r="64" spans="1:7" ht="15" customHeight="1" x14ac:dyDescent="0.45">
      <c r="A64" s="60"/>
      <c r="B64" s="60" t="s">
        <v>244</v>
      </c>
      <c r="C64" s="60"/>
      <c r="D64" s="60"/>
      <c r="E64" s="60"/>
      <c r="F64" s="60"/>
      <c r="G64" s="60"/>
    </row>
    <row r="65" spans="1:7" ht="15" customHeight="1" x14ac:dyDescent="0.45">
      <c r="A65" s="60"/>
      <c r="B65" s="60" t="s">
        <v>245</v>
      </c>
      <c r="C65" s="60"/>
      <c r="D65" s="60"/>
      <c r="E65" s="60"/>
      <c r="F65" s="60"/>
      <c r="G65" s="60"/>
    </row>
    <row r="66" spans="1:7" ht="15" customHeight="1" x14ac:dyDescent="0.45">
      <c r="A66" s="60" t="s">
        <v>246</v>
      </c>
      <c r="B66" s="94"/>
      <c r="C66" s="60"/>
      <c r="D66" s="60"/>
      <c r="E66" s="60"/>
      <c r="F66" s="60"/>
      <c r="G66" s="60"/>
    </row>
    <row r="67" spans="1:7" ht="15" customHeight="1" x14ac:dyDescent="0.45">
      <c r="A67" s="60" t="s">
        <v>182</v>
      </c>
      <c r="B67" s="94"/>
      <c r="C67" s="60"/>
      <c r="D67" s="60"/>
      <c r="E67" s="60"/>
      <c r="F67" s="60"/>
      <c r="G67" s="60"/>
    </row>
    <row r="68" spans="1:7" ht="15" customHeight="1" x14ac:dyDescent="0.45">
      <c r="A68" s="60" t="s">
        <v>247</v>
      </c>
      <c r="B68" s="94"/>
      <c r="C68" s="60"/>
      <c r="D68" s="60"/>
      <c r="E68" s="60"/>
      <c r="F68" s="60"/>
      <c r="G68" s="60"/>
    </row>
    <row r="69" spans="1:7" ht="15" customHeight="1" x14ac:dyDescent="0.45">
      <c r="A69" s="60" t="s">
        <v>248</v>
      </c>
      <c r="B69" s="94"/>
      <c r="C69" s="60"/>
      <c r="D69" s="60"/>
      <c r="E69" s="60"/>
      <c r="F69" s="60"/>
      <c r="G69" s="60"/>
    </row>
    <row r="70" spans="1:7" ht="15" customHeight="1" x14ac:dyDescent="0.45">
      <c r="A70" s="60" t="s">
        <v>183</v>
      </c>
      <c r="B70" s="94"/>
      <c r="C70" s="60"/>
      <c r="D70" s="60"/>
      <c r="E70" s="60"/>
      <c r="F70" s="60"/>
      <c r="G70" s="60"/>
    </row>
    <row r="71" spans="1:7" ht="15" customHeight="1" x14ac:dyDescent="0.45">
      <c r="A71" s="60" t="s">
        <v>184</v>
      </c>
      <c r="B71" s="94"/>
      <c r="C71" s="60"/>
      <c r="D71" s="60"/>
      <c r="E71" s="60"/>
      <c r="F71" s="60"/>
      <c r="G71" s="60"/>
    </row>
    <row r="72" spans="1:7" ht="15" customHeight="1" x14ac:dyDescent="0.45">
      <c r="A72" s="60" t="s">
        <v>249</v>
      </c>
      <c r="B72" s="94"/>
      <c r="C72" s="60"/>
      <c r="D72" s="60"/>
      <c r="E72" s="60"/>
      <c r="F72" s="60"/>
      <c r="G72" s="60"/>
    </row>
    <row r="73" spans="1:7" ht="15" customHeight="1" x14ac:dyDescent="0.45">
      <c r="A73" s="60" t="s">
        <v>250</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howErrorMessage="1" sqref="C11:C30" xr:uid="{00000000-0002-0000-1E00-000000000000}">
      <formula1>"A,B,C,D"</formula1>
    </dataValidation>
    <dataValidation type="list" allowBlank="1" showInputMessage="1" showErrorMessage="1" sqref="AK4:AN4" xr:uid="{00000000-0002-0000-1E00-000001000000}">
      <formula1>"予定,実績"</formula1>
    </dataValidation>
    <dataValidation type="list" allowBlank="1" showInputMessage="1" showErrorMessage="1" sqref="AK3:AN3" xr:uid="{00000000-0002-0000-1E00-000002000000}">
      <formula1>"４週,歴月"</formula1>
    </dataValidation>
    <dataValidation type="list" allowBlank="1" showInputMessage="1" sqref="B13:B30" xr:uid="{00000000-0002-0000-1E00-000003000000}">
      <formula1>INDIRECT($AK$1)</formula1>
    </dataValidation>
    <dataValidation allowBlank="1" showInputMessage="1" sqref="B11:B12" xr:uid="{00000000-0002-0000-1E00-000004000000}"/>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dimension ref="A1:AQ87"/>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5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134</v>
      </c>
      <c r="AL1" s="247"/>
      <c r="AM1" s="247"/>
      <c r="AN1" s="247"/>
    </row>
    <row r="2" spans="1:40"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160</v>
      </c>
      <c r="AH5" s="264"/>
      <c r="AI5" s="264"/>
      <c r="AJ5" s="264"/>
      <c r="AK5" s="88" t="s">
        <v>156</v>
      </c>
      <c r="AL5" s="98"/>
      <c r="AM5" s="88" t="s">
        <v>157</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5" t="s">
        <v>153</v>
      </c>
      <c r="B7" s="260" t="s">
        <v>161</v>
      </c>
      <c r="C7" s="236" t="s">
        <v>162</v>
      </c>
      <c r="D7" s="233" t="s">
        <v>163</v>
      </c>
      <c r="E7" s="239" t="s">
        <v>164</v>
      </c>
      <c r="F7" s="245" t="s">
        <v>191</v>
      </c>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50" t="s">
        <v>192</v>
      </c>
      <c r="AL7" s="251" t="s">
        <v>193</v>
      </c>
      <c r="AM7" s="246" t="s">
        <v>194</v>
      </c>
      <c r="AN7" s="246"/>
    </row>
    <row r="8" spans="1:40" ht="15" customHeight="1" x14ac:dyDescent="0.45">
      <c r="A8" s="235"/>
      <c r="B8" s="261"/>
      <c r="C8" s="237"/>
      <c r="D8" s="233"/>
      <c r="E8" s="239"/>
      <c r="F8" s="233" t="s">
        <v>104</v>
      </c>
      <c r="G8" s="233"/>
      <c r="H8" s="233"/>
      <c r="I8" s="233"/>
      <c r="J8" s="233"/>
      <c r="K8" s="233"/>
      <c r="L8" s="233"/>
      <c r="M8" s="233" t="s">
        <v>105</v>
      </c>
      <c r="N8" s="233"/>
      <c r="O8" s="233"/>
      <c r="P8" s="233"/>
      <c r="Q8" s="233"/>
      <c r="R8" s="233"/>
      <c r="S8" s="233"/>
      <c r="T8" s="233" t="s">
        <v>106</v>
      </c>
      <c r="U8" s="233"/>
      <c r="V8" s="233"/>
      <c r="W8" s="233"/>
      <c r="X8" s="233"/>
      <c r="Y8" s="233"/>
      <c r="Z8" s="233"/>
      <c r="AA8" s="233" t="s">
        <v>107</v>
      </c>
      <c r="AB8" s="233"/>
      <c r="AC8" s="233"/>
      <c r="AD8" s="233"/>
      <c r="AE8" s="233"/>
      <c r="AF8" s="233"/>
      <c r="AG8" s="233"/>
      <c r="AH8" s="233" t="s">
        <v>110</v>
      </c>
      <c r="AI8" s="233"/>
      <c r="AJ8" s="233"/>
      <c r="AK8" s="250"/>
      <c r="AL8" s="251"/>
      <c r="AM8" s="246"/>
      <c r="AN8" s="246"/>
    </row>
    <row r="9" spans="1:40" ht="15" customHeight="1" x14ac:dyDescent="0.45">
      <c r="A9" s="235"/>
      <c r="B9" s="262" t="s">
        <v>241</v>
      </c>
      <c r="C9" s="237"/>
      <c r="D9" s="233"/>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1"/>
      <c r="AM9" s="246"/>
      <c r="AN9" s="246"/>
    </row>
    <row r="10" spans="1:40" ht="15" customHeight="1" x14ac:dyDescent="0.45">
      <c r="A10" s="235"/>
      <c r="B10" s="263"/>
      <c r="C10" s="238"/>
      <c r="D10" s="233"/>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1"/>
      <c r="AM10" s="246"/>
      <c r="AN10" s="246"/>
    </row>
    <row r="11" spans="1:40" ht="18" customHeight="1" x14ac:dyDescent="0.45">
      <c r="A11" s="74">
        <v>1</v>
      </c>
      <c r="B11" s="102" t="s">
        <v>112</v>
      </c>
      <c r="C11" s="83" t="s">
        <v>185</v>
      </c>
      <c r="D11" s="103"/>
      <c r="E11" s="104" t="s">
        <v>185</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2"/>
      <c r="AN11" s="232"/>
    </row>
    <row r="12" spans="1:40" ht="18" customHeight="1" x14ac:dyDescent="0.45">
      <c r="A12" s="74">
        <v>2</v>
      </c>
      <c r="B12" s="102" t="s">
        <v>251</v>
      </c>
      <c r="C12" s="83" t="s">
        <v>186</v>
      </c>
      <c r="D12" s="103"/>
      <c r="E12" s="104"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2"/>
      <c r="AN12" s="232"/>
    </row>
    <row r="13" spans="1:40" ht="18" customHeight="1" x14ac:dyDescent="0.45">
      <c r="A13" s="74">
        <v>3</v>
      </c>
      <c r="B13" s="102" t="s">
        <v>136</v>
      </c>
      <c r="C13" s="83" t="s">
        <v>187</v>
      </c>
      <c r="D13" s="103"/>
      <c r="E13" s="104"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2"/>
      <c r="AN13" s="232"/>
    </row>
    <row r="14" spans="1:40" ht="18" customHeight="1" x14ac:dyDescent="0.45">
      <c r="A14" s="74">
        <v>4</v>
      </c>
      <c r="B14" s="102" t="s">
        <v>116</v>
      </c>
      <c r="C14" s="83" t="s">
        <v>188</v>
      </c>
      <c r="D14" s="103"/>
      <c r="E14" s="104"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2"/>
      <c r="AN14" s="232"/>
    </row>
    <row r="15" spans="1:40" ht="18" customHeight="1" x14ac:dyDescent="0.45">
      <c r="A15" s="74">
        <v>5</v>
      </c>
      <c r="B15" s="102" t="s">
        <v>219</v>
      </c>
      <c r="C15" s="83" t="s">
        <v>187</v>
      </c>
      <c r="D15" s="103"/>
      <c r="E15" s="104" t="s">
        <v>238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2"/>
      <c r="AN15" s="232"/>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2"/>
      <c r="AN16" s="232"/>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2"/>
      <c r="AN17" s="232"/>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2"/>
      <c r="AN18" s="232"/>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2"/>
      <c r="AN19" s="232"/>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2"/>
      <c r="AN20" s="232"/>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2"/>
      <c r="AN21" s="232"/>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2"/>
      <c r="AN22" s="232"/>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2"/>
      <c r="AN23" s="232"/>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2"/>
      <c r="AN24" s="232"/>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2"/>
      <c r="AN25" s="232"/>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2"/>
      <c r="AN26" s="232"/>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2"/>
      <c r="AN27" s="232"/>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2"/>
      <c r="AN28" s="232"/>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2"/>
      <c r="AN29" s="232"/>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2"/>
      <c r="AN30" s="232"/>
    </row>
    <row r="31" spans="1:40" ht="18" customHeight="1" x14ac:dyDescent="0.45">
      <c r="A31" s="239" t="s">
        <v>94</v>
      </c>
      <c r="B31" s="240"/>
      <c r="C31" s="240"/>
      <c r="D31" s="240"/>
      <c r="E31" s="24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5"/>
      <c r="AN31" s="235"/>
    </row>
    <row r="32" spans="1:40" ht="18" customHeight="1" x14ac:dyDescent="0.45">
      <c r="A32" s="240" t="s">
        <v>96</v>
      </c>
      <c r="B32" s="240"/>
      <c r="C32" s="240"/>
      <c r="D32" s="240"/>
      <c r="E32" s="24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5"/>
      <c r="AN32" s="235"/>
    </row>
    <row r="33" spans="1:43"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45">
      <c r="A36" s="68" t="s">
        <v>214</v>
      </c>
      <c r="B36" s="67"/>
      <c r="C36" s="67"/>
      <c r="D36" s="67"/>
      <c r="E36" s="67"/>
      <c r="F36" s="67"/>
      <c r="G36" s="60"/>
      <c r="H36" s="60"/>
      <c r="I36" s="60"/>
      <c r="J36" s="60"/>
      <c r="K36" s="60"/>
      <c r="L36" s="60"/>
      <c r="M36" s="60"/>
      <c r="N36" s="60"/>
      <c r="O36" s="60"/>
      <c r="AM36" s="67"/>
      <c r="AN36" s="62"/>
    </row>
    <row r="37" spans="1:43" ht="24.9" customHeight="1" x14ac:dyDescent="0.45">
      <c r="A37"/>
      <c r="B37" s="239" t="s">
        <v>216</v>
      </c>
      <c r="C37" s="240"/>
      <c r="D37" s="240"/>
      <c r="E37" s="240"/>
      <c r="F37" s="240"/>
      <c r="G37" s="240"/>
      <c r="H37" s="240"/>
      <c r="I37" s="240"/>
      <c r="J37" s="240"/>
      <c r="K37" s="241"/>
      <c r="L37" s="266" t="s">
        <v>217</v>
      </c>
      <c r="M37" s="266"/>
      <c r="N37" s="266"/>
      <c r="O37" s="266"/>
      <c r="P37"/>
      <c r="Q37"/>
      <c r="R37"/>
      <c r="S37"/>
      <c r="T37"/>
      <c r="U37"/>
      <c r="V37"/>
      <c r="W37"/>
      <c r="X37"/>
      <c r="Y37"/>
      <c r="Z37"/>
      <c r="AA37"/>
      <c r="AB37"/>
      <c r="AC37"/>
      <c r="AD37"/>
      <c r="AE37"/>
      <c r="AF37"/>
      <c r="AG37"/>
      <c r="AH37"/>
      <c r="AI37"/>
      <c r="AJ37"/>
      <c r="AK37"/>
      <c r="AL37"/>
      <c r="AM37"/>
      <c r="AN37"/>
      <c r="AO37"/>
      <c r="AP37"/>
      <c r="AQ37"/>
    </row>
    <row r="38" spans="1:43" ht="18" customHeight="1" x14ac:dyDescent="0.45">
      <c r="A38"/>
      <c r="B38" s="270" t="s">
        <v>220</v>
      </c>
      <c r="C38" s="271"/>
      <c r="D38" s="271"/>
      <c r="E38" s="271"/>
      <c r="F38" s="271"/>
      <c r="G38" s="271"/>
      <c r="H38" s="271"/>
      <c r="I38" s="271"/>
      <c r="J38" s="271"/>
      <c r="K38" s="272"/>
      <c r="L38" s="273">
        <v>30</v>
      </c>
      <c r="M38" s="273"/>
      <c r="N38" s="273"/>
      <c r="O38" s="273"/>
      <c r="P38"/>
      <c r="Q38"/>
      <c r="R38"/>
      <c r="S38"/>
      <c r="T38"/>
      <c r="U38"/>
      <c r="V38"/>
      <c r="W38"/>
      <c r="X38"/>
      <c r="Y38"/>
      <c r="Z38"/>
      <c r="AA38"/>
      <c r="AB38"/>
      <c r="AC38"/>
      <c r="AD38"/>
      <c r="AE38"/>
      <c r="AF38"/>
      <c r="AG38"/>
      <c r="AH38"/>
      <c r="AI38"/>
      <c r="AJ38"/>
      <c r="AK38"/>
      <c r="AL38"/>
      <c r="AM38"/>
      <c r="AN38"/>
      <c r="AO38"/>
      <c r="AP38"/>
      <c r="AQ38"/>
    </row>
    <row r="39" spans="1:43" ht="5.0999999999999996" customHeight="1" x14ac:dyDescent="0.45">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x14ac:dyDescent="0.45">
      <c r="A40" s="68" t="s">
        <v>200</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 customHeight="1" x14ac:dyDescent="0.45">
      <c r="A41" s="233" t="s">
        <v>196</v>
      </c>
      <c r="B41" s="233"/>
      <c r="C41" s="233" t="s">
        <v>117</v>
      </c>
      <c r="D41" s="233"/>
      <c r="E41" s="251" t="s">
        <v>218</v>
      </c>
      <c r="F41" s="251"/>
      <c r="G41" s="251"/>
      <c r="H41" s="251"/>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x14ac:dyDescent="0.45">
      <c r="A42" s="251" t="s">
        <v>201</v>
      </c>
      <c r="B42" s="251"/>
      <c r="C42" s="267">
        <f>ROUNDDOWN(IF(B38="主として知的障害のある児童を入所させる福祉型障害児入所施設",L38/20,IF(B38="主として肢体不自由のある児童を入所させる福祉型障害児入所施設",1,"0")),1)</f>
        <v>0</v>
      </c>
      <c r="D42" s="267"/>
      <c r="E42" s="267">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7"/>
      <c r="G42" s="267"/>
      <c r="H42" s="267"/>
      <c r="I42"/>
      <c r="J42"/>
      <c r="K42"/>
      <c r="L42"/>
      <c r="M42"/>
      <c r="N42"/>
      <c r="O42"/>
      <c r="P42"/>
      <c r="Q42"/>
      <c r="R42"/>
      <c r="S42"/>
      <c r="T42"/>
      <c r="U42"/>
      <c r="V42"/>
      <c r="W42"/>
      <c r="X42"/>
      <c r="Y42"/>
      <c r="Z42"/>
      <c r="AA42"/>
      <c r="AB42"/>
      <c r="AC42"/>
      <c r="AD42"/>
      <c r="AE42"/>
      <c r="AF42"/>
      <c r="AG42"/>
      <c r="AH42"/>
      <c r="AI42"/>
      <c r="AJ42"/>
      <c r="AK42"/>
      <c r="AL42"/>
      <c r="AM42" s="67"/>
      <c r="AN42" s="62"/>
    </row>
    <row r="43" spans="1:43" ht="5.0999999999999996" customHeight="1" x14ac:dyDescent="0.45">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x14ac:dyDescent="0.45">
      <c r="A44" s="68" t="s">
        <v>252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x14ac:dyDescent="0.45">
      <c r="A45" s="62"/>
      <c r="B45" s="67"/>
      <c r="C45" s="257" t="str">
        <f>IF(VLOOKUP($AK$1,選択肢!$A$1:$J$32,C50,FALSE)=0,"-",VLOOKUP($AK$1,選択肢!$A$1:$J$32,C50,FALSE))</f>
        <v>管理者</v>
      </c>
      <c r="D45" s="258"/>
      <c r="E45" s="256" t="str">
        <f>IF(VLOOKUP($AK$1,選択肢!$A$1:$J$32,E50,FALSE)=0,"-",VLOOKUP($AK$1,選択肢!$A$1:$J$32,E50,FALSE))</f>
        <v>児童発達支援管理責任者</v>
      </c>
      <c r="F45" s="256"/>
      <c r="G45" s="256"/>
      <c r="H45" s="256"/>
      <c r="I45" s="257" t="str">
        <f>IF(VLOOKUP($AK$1,選択肢!$A$1:$J$32,I50,FALSE)=0,"-",VLOOKUP($AK$1,選択肢!$A$1:$J$32,I50,FALSE))</f>
        <v>医師</v>
      </c>
      <c r="J45" s="258"/>
      <c r="K45" s="258"/>
      <c r="L45" s="258"/>
      <c r="M45" s="258"/>
      <c r="N45" s="259"/>
      <c r="O45" s="257" t="str">
        <f>IF(VLOOKUP($AK$1,選択肢!$A$1:$J$32,O50,FALSE)=0,"-",VLOOKUP($AK$1,選択肢!$A$1:$J$32,O50,FALSE))</f>
        <v>看護職員</v>
      </c>
      <c r="P45" s="258"/>
      <c r="Q45" s="258"/>
      <c r="R45" s="258"/>
      <c r="S45" s="258"/>
      <c r="T45" s="259"/>
      <c r="U45" s="257" t="str">
        <f>IF(VLOOKUP($AK$1,選択肢!$A$1:$J$32,U50,FALSE)=0,"-",VLOOKUP($AK$1,選択肢!$A$1:$J$32,U50,FALSE))</f>
        <v>児童指導員</v>
      </c>
      <c r="V45" s="258"/>
      <c r="W45" s="258"/>
      <c r="X45" s="258"/>
      <c r="Y45" s="258"/>
      <c r="Z45" s="259"/>
      <c r="AA45" s="257" t="str">
        <f>IF(VLOOKUP($AK$1,選択肢!$A$1:$J$32,AA50,FALSE)=0,"-",VLOOKUP($AK$1,選択肢!$A$1:$J$32,AA50,FALSE))</f>
        <v>保育士</v>
      </c>
      <c r="AB45" s="258"/>
      <c r="AC45" s="258"/>
      <c r="AD45" s="258"/>
      <c r="AE45" s="258"/>
      <c r="AF45" s="259"/>
      <c r="AG45" s="256" t="str">
        <f>IF(VLOOKUP($AK$1,選択肢!$A$1:$J$32,AG50,FALSE)=0,"-",VLOOKUP($AK$1,選択肢!$A$1:$J$32,AG50,FALSE))</f>
        <v>栄養士</v>
      </c>
      <c r="AH45" s="256"/>
      <c r="AI45" s="256"/>
      <c r="AJ45" s="256"/>
      <c r="AK45" s="256"/>
      <c r="AL45" s="256" t="str">
        <f>IF(VLOOKUP($AK$1,選択肢!$A$1:$J$32,AL50,FALSE)=0,"-",VLOOKUP($AK$1,選択肢!$A$1:$J$32,AL50,FALSE))</f>
        <v>調理員</v>
      </c>
      <c r="AM45" s="256"/>
      <c r="AN45" s="62"/>
    </row>
    <row r="46" spans="1:43" ht="18" customHeight="1" x14ac:dyDescent="0.45">
      <c r="A46" s="62"/>
      <c r="B46" s="67"/>
      <c r="C46" s="101" t="s">
        <v>56</v>
      </c>
      <c r="D46" s="101" t="s">
        <v>57</v>
      </c>
      <c r="E46" s="100" t="s">
        <v>56</v>
      </c>
      <c r="F46" s="255" t="s">
        <v>57</v>
      </c>
      <c r="G46" s="255"/>
      <c r="H46" s="255"/>
      <c r="I46" s="252" t="s">
        <v>56</v>
      </c>
      <c r="J46" s="253"/>
      <c r="K46" s="254"/>
      <c r="L46" s="252" t="s">
        <v>57</v>
      </c>
      <c r="M46" s="253"/>
      <c r="N46" s="254"/>
      <c r="O46" s="252" t="s">
        <v>56</v>
      </c>
      <c r="P46" s="253"/>
      <c r="Q46" s="254"/>
      <c r="R46" s="252" t="s">
        <v>57</v>
      </c>
      <c r="S46" s="253"/>
      <c r="T46" s="254"/>
      <c r="U46" s="252" t="s">
        <v>56</v>
      </c>
      <c r="V46" s="253"/>
      <c r="W46" s="254"/>
      <c r="X46" s="252" t="s">
        <v>57</v>
      </c>
      <c r="Y46" s="253"/>
      <c r="Z46" s="254"/>
      <c r="AA46" s="252" t="s">
        <v>56</v>
      </c>
      <c r="AB46" s="253"/>
      <c r="AC46" s="254"/>
      <c r="AD46" s="252" t="s">
        <v>57</v>
      </c>
      <c r="AE46" s="253"/>
      <c r="AF46" s="254"/>
      <c r="AG46" s="252" t="s">
        <v>56</v>
      </c>
      <c r="AH46" s="253"/>
      <c r="AI46" s="254"/>
      <c r="AJ46" s="252" t="s">
        <v>57</v>
      </c>
      <c r="AK46" s="254"/>
      <c r="AL46" s="100" t="s">
        <v>19</v>
      </c>
      <c r="AM46" s="100" t="s">
        <v>18</v>
      </c>
      <c r="AN46" s="62"/>
    </row>
    <row r="47" spans="1:43" ht="18" customHeight="1" x14ac:dyDescent="0.45">
      <c r="A47" s="62"/>
      <c r="B47" s="75" t="s">
        <v>108</v>
      </c>
      <c r="C47" s="100">
        <f>COUNTIFS($B$11:$B$30,C$45,$C$11:$C$30,"A",$E$11:$E$30,"*")</f>
        <v>1</v>
      </c>
      <c r="D47" s="100">
        <f>COUNTIFS($B$11:$B$30,C$45,$C$11:$C$30,"B",$E$11:$E$30,"*")</f>
        <v>0</v>
      </c>
      <c r="E47" s="100">
        <f>COUNTIFS($B$11:$B$30,E$45,$C$11:$C$30,"A",$E$11:$E$30,"*")</f>
        <v>0</v>
      </c>
      <c r="F47" s="252">
        <f>COUNTIFS($B$11:$B$30,E$45,$C$11:$C$30,"B",$E$11:$E$30,"*")</f>
        <v>1</v>
      </c>
      <c r="G47" s="253"/>
      <c r="H47" s="254"/>
      <c r="I47" s="252">
        <f>COUNTIFS($B$11:$B$30,I$45,$C$11:$C$30,"A",$E$11:$E$30,"*")</f>
        <v>0</v>
      </c>
      <c r="J47" s="253"/>
      <c r="K47" s="254"/>
      <c r="L47" s="252">
        <f>COUNTIFS($B$11:$B$30,I$45,$C$11:$C$30,"B",$E$11:$E$30,"*")</f>
        <v>0</v>
      </c>
      <c r="M47" s="253"/>
      <c r="N47" s="254"/>
      <c r="O47" s="252">
        <f>COUNTIFS($B$11:$B$30,O$45,$C$11:$C$30,"A",$E$11:$E$30,"*")</f>
        <v>0</v>
      </c>
      <c r="P47" s="253"/>
      <c r="Q47" s="254"/>
      <c r="R47" s="252">
        <f>COUNTIFS($B$11:$B$30,O$45,$C$11:$C$30,"B",$E$11:$E$30,"*")</f>
        <v>0</v>
      </c>
      <c r="S47" s="253"/>
      <c r="T47" s="254"/>
      <c r="U47" s="252">
        <f>COUNTIFS($B$11:$B$30,U$45,$C$11:$C$30,"A",$E$11:$E$30,"*")</f>
        <v>0</v>
      </c>
      <c r="V47" s="253"/>
      <c r="W47" s="254"/>
      <c r="X47" s="252">
        <f>COUNTIFS($B$11:$B$30,U$45,$C$11:$C$30,"B",$E$11:$E$30,"*")</f>
        <v>0</v>
      </c>
      <c r="Y47" s="253"/>
      <c r="Z47" s="254"/>
      <c r="AA47" s="252">
        <f>COUNTIFS($B$11:$B$30,AA$45,$C$11:$C$30,"A",$E$11:$E$30,"*")</f>
        <v>0</v>
      </c>
      <c r="AB47" s="253"/>
      <c r="AC47" s="254"/>
      <c r="AD47" s="252">
        <f>COUNTIFS($B$11:$B$30,AA$45,$C$11:$C$30,"B",$E$11:$E$30,"*")</f>
        <v>0</v>
      </c>
      <c r="AE47" s="253"/>
      <c r="AF47" s="254"/>
      <c r="AG47" s="252">
        <f>COUNTIFS($B$11:$B$30,AG$45,$C$11:$C$30,"A",$E$11:$E$30,"*")</f>
        <v>0</v>
      </c>
      <c r="AH47" s="253"/>
      <c r="AI47" s="254"/>
      <c r="AJ47" s="252">
        <f>COUNTIFS($B$11:$B$30,AG$45,$C$11:$C$30,"B",$E$11:$E$30,"*")</f>
        <v>0</v>
      </c>
      <c r="AK47" s="254"/>
      <c r="AL47" s="100">
        <f>COUNTIFS($B$11:$B$30,AL$45,$C$11:$C$30,"A",$E$11:$E$30,"*")</f>
        <v>0</v>
      </c>
      <c r="AM47" s="100">
        <f>COUNTIFS($B$11:$B$30,AL$45,$C$11:$C$30,"B",$E$11:$E$30,"*")</f>
        <v>0</v>
      </c>
      <c r="AN47" s="62"/>
    </row>
    <row r="48" spans="1:43" ht="18" customHeight="1" x14ac:dyDescent="0.45">
      <c r="A48" s="62"/>
      <c r="B48" s="82" t="s">
        <v>109</v>
      </c>
      <c r="C48" s="100">
        <f>COUNTIFS($B$11:$B$30,C$45,$C$11:$C$30,"C",$E$11:$E$30,"*")</f>
        <v>0</v>
      </c>
      <c r="D48" s="100">
        <f>COUNTIFS($B$11:$B$30,C$45,$C$11:$C$30,"D",$E$11:$E$30,"*")</f>
        <v>0</v>
      </c>
      <c r="E48" s="100">
        <f>COUNTIFS($B$11:$B$30,E$45,$C$11:$C$30,"C",$E$11:$E$30,"*")</f>
        <v>1</v>
      </c>
      <c r="F48" s="252">
        <f>COUNTIFS($B$11:$B$30,E$45,$C$11:$C$30,"D",$E$11:$E$30,"*")</f>
        <v>0</v>
      </c>
      <c r="G48" s="253"/>
      <c r="H48" s="254"/>
      <c r="I48" s="252">
        <f>COUNTIFS($B$11:$B$30,I$45,$C$11:$C$30,"C",$E$11:$E$30,"*")</f>
        <v>0</v>
      </c>
      <c r="J48" s="253"/>
      <c r="K48" s="254"/>
      <c r="L48" s="252">
        <f>COUNTIFS($B$11:$B$30,I$45,$C$11:$C$30,"D",$E$11:$E$30,"*")</f>
        <v>1</v>
      </c>
      <c r="M48" s="253"/>
      <c r="N48" s="254"/>
      <c r="O48" s="252">
        <f>COUNTIFS($B$11:$B$30,O$45,$C$11:$C$30,"C",$E$11:$E$30,"*")</f>
        <v>0</v>
      </c>
      <c r="P48" s="253"/>
      <c r="Q48" s="254"/>
      <c r="R48" s="252">
        <f>COUNTIFS($B$11:$B$30,O$45,$C$11:$C$30,"D",$E$11:$E$30,"*")</f>
        <v>0</v>
      </c>
      <c r="S48" s="253"/>
      <c r="T48" s="254"/>
      <c r="U48" s="252">
        <f>COUNTIFS($B$11:$B$30,U$45,$C$11:$C$30,"C",$E$11:$E$30,"*")</f>
        <v>0</v>
      </c>
      <c r="V48" s="253"/>
      <c r="W48" s="254"/>
      <c r="X48" s="252">
        <f>COUNTIFS($B$11:$B$30,U$45,$C$11:$C$30,"D",$E$11:$E$30,"*")</f>
        <v>0</v>
      </c>
      <c r="Y48" s="253"/>
      <c r="Z48" s="254"/>
      <c r="AA48" s="252">
        <f>COUNTIFS($B$11:$B$30,AA$45,$C$11:$C$30,"C",$E$11:$E$30,"*")</f>
        <v>0</v>
      </c>
      <c r="AB48" s="253"/>
      <c r="AC48" s="254"/>
      <c r="AD48" s="252">
        <f>COUNTIFS($B$11:$B$30,AA$45,$C$11:$C$30,"D",$E$11:$E$30,"*")</f>
        <v>0</v>
      </c>
      <c r="AE48" s="253"/>
      <c r="AF48" s="254"/>
      <c r="AG48" s="252">
        <f>COUNTIFS($B$11:$B$30,AG$45,$C$11:$C$30,"C",$E$11:$E$30,"*")</f>
        <v>0</v>
      </c>
      <c r="AH48" s="253"/>
      <c r="AI48" s="254"/>
      <c r="AJ48" s="252">
        <f>COUNTIFS($B$11:$B$30,AG$45,$C$11:$C$30,"D",$E$11:$E$30,"*")</f>
        <v>0</v>
      </c>
      <c r="AK48" s="254"/>
      <c r="AL48" s="100">
        <f>COUNTIFS($B$11:$B$30,AL$45,$C$11:$C$30,"C",$E$11:$E$30,"*")</f>
        <v>0</v>
      </c>
      <c r="AM48" s="100">
        <f>COUNTIFS($B$11:$B$30,AL$45,$C$11:$C$30,"D",$E$11:$E$30,"*")</f>
        <v>0</v>
      </c>
      <c r="AN48" s="62"/>
    </row>
    <row r="49" spans="1:40" ht="24.9" customHeight="1" x14ac:dyDescent="0.45">
      <c r="A49" s="62"/>
      <c r="B49" s="82" t="s">
        <v>195</v>
      </c>
      <c r="C49" s="257" t="str">
        <f>IF($AK$3="４週",SUMIFS($AK$11:$AK$30,$B$11:$B$30,C45)/4/$AH$5,IF($AK$3="歴月",SUMIFS($AK$11:$AK$30,$B$11:$B$30,C45)/$AL$5,"記載する期間を選択してください"))</f>
        <v>記載する期間を選択してください</v>
      </c>
      <c r="D49" s="259"/>
      <c r="E49" s="257" t="str">
        <f>IF($AK$3="４週",SUMIFS($AK$11:$AK$30,$B$11:$B$30,E45)/4/$AH$5,IF($AK$3="歴月",SUMIFS($AK$11:$AK$30,$B$11:$B$30,E45)/$AL$5,"記載する期間を選択してください"))</f>
        <v>記載する期間を選択してください</v>
      </c>
      <c r="F49" s="258"/>
      <c r="G49" s="258"/>
      <c r="H49" s="259"/>
      <c r="I49" s="257" t="str">
        <f>IF($AK$3="４週",SUMIFS($AK$11:$AK$30,$B$11:$B$30,I45)/4/$AH$5,IF($AK$3="歴月",SUMIFS($AK$11:$AK$30,$B$11:$B$30,I45)/$AL$5,"記載する期間を選択してください"))</f>
        <v>記載する期間を選択してください</v>
      </c>
      <c r="J49" s="258"/>
      <c r="K49" s="258"/>
      <c r="L49" s="258"/>
      <c r="M49" s="258"/>
      <c r="N49" s="259"/>
      <c r="O49" s="257" t="str">
        <f>IF($AK$3="４週",SUMIFS($AK$11:$AK$30,$B$11:$B$30,O45)/4/$AH$5,IF($AK$3="歴月",SUMIFS($AK$11:$AK$30,$B$11:$B$30,O45)/$AL$5,"記載する期間を選択してください"))</f>
        <v>記載する期間を選択してください</v>
      </c>
      <c r="P49" s="258"/>
      <c r="Q49" s="258"/>
      <c r="R49" s="258"/>
      <c r="S49" s="258"/>
      <c r="T49" s="259"/>
      <c r="U49" s="257" t="str">
        <f>IF($AK$3="４週",SUMIFS($AK$11:$AK$30,$B$11:$B$30,U45)/4/$AH$5,IF($AK$3="歴月",SUMIFS($AK$11:$AK$30,$B$11:$B$30,U45)/$AL$5,"記載する期間を選択してください"))</f>
        <v>記載する期間を選択してください</v>
      </c>
      <c r="V49" s="258"/>
      <c r="W49" s="258"/>
      <c r="X49" s="258"/>
      <c r="Y49" s="258"/>
      <c r="Z49" s="259"/>
      <c r="AA49" s="257" t="str">
        <f>IF($AK$3="４週",SUMIFS($AK$11:$AK$30,$B$11:$B$30,AA45)/4/$AH$5,IF($AK$3="歴月",SUMIFS($AK$11:$AK$30,$B$11:$B$30,AA45)/$AL$5,"記載する期間を選択してください"))</f>
        <v>記載する期間を選択してください</v>
      </c>
      <c r="AB49" s="258"/>
      <c r="AC49" s="258"/>
      <c r="AD49" s="258"/>
      <c r="AE49" s="258"/>
      <c r="AF49" s="259"/>
      <c r="AG49" s="257" t="str">
        <f>IF($AK$3="４週",SUMIFS($AK$11:$AK$30,$B$11:$B$30,AG45)/4/$AH$5,IF($AK$3="歴月",SUMIFS($AK$11:$AK$30,$B$11:$B$30,AG45)/$AL$5,"記載する期間を選択してください"))</f>
        <v>記載する期間を選択してください</v>
      </c>
      <c r="AH49" s="258"/>
      <c r="AI49" s="258"/>
      <c r="AJ49" s="258"/>
      <c r="AK49" s="259"/>
      <c r="AL49" s="257" t="str">
        <f>IF($AK$3="４週",SUMIFS($AK$11:$AK$30,$B$11:$B$30,AL45)/4/$AH$5,IF($AK$3="歴月",SUMIFS($AK$11:$AK$30,$B$11:$B$30,AL45)/$AL$5,"記載する期間を選択してください"))</f>
        <v>記載する期間を選択してください</v>
      </c>
      <c r="AM49" s="259"/>
      <c r="AN49" s="62"/>
    </row>
    <row r="50" spans="1:40" ht="5.0999999999999996" customHeight="1" x14ac:dyDescent="0.45">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9.5" customHeight="1" x14ac:dyDescent="0.45">
      <c r="A51" s="62"/>
      <c r="B51" s="67"/>
      <c r="C51" s="256" t="str">
        <f>IF(VLOOKUP($AK$1,選択肢!$A:$Z,C56,FALSE)=0,"-",VLOOKUP($AK$1,選択肢!$A:$Z,C56,FALSE))</f>
        <v>心理担当職員</v>
      </c>
      <c r="D51" s="256"/>
      <c r="E51" s="256" t="str">
        <f>IF(VLOOKUP($AK$1,選択肢!$A:$Z,E56,FALSE)=0,"-",VLOOKUP($AK$1,選択肢!$A:$Z,E56,FALSE))</f>
        <v>-</v>
      </c>
      <c r="F51" s="256"/>
      <c r="G51" s="256"/>
      <c r="H51" s="256"/>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9"/>
      <c r="AN51" s="62"/>
    </row>
    <row r="52" spans="1:40" ht="19.5" customHeight="1" x14ac:dyDescent="0.45">
      <c r="A52" s="62"/>
      <c r="B52" s="67"/>
      <c r="C52" s="100" t="s">
        <v>56</v>
      </c>
      <c r="D52" s="100" t="s">
        <v>57</v>
      </c>
      <c r="E52" s="100" t="s">
        <v>56</v>
      </c>
      <c r="F52" s="255" t="s">
        <v>57</v>
      </c>
      <c r="G52" s="255"/>
      <c r="H52" s="255"/>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9"/>
      <c r="AN52" s="62"/>
    </row>
    <row r="53" spans="1:40" ht="19.5" customHeight="1" x14ac:dyDescent="0.45">
      <c r="A53" s="62"/>
      <c r="B53" s="75" t="s">
        <v>108</v>
      </c>
      <c r="C53" s="100">
        <f>COUNTIFS($B$11:$B$30,C$51,$C$11:$C$30,"A",$E$11:$E$30,"*")</f>
        <v>0</v>
      </c>
      <c r="D53" s="100">
        <f>COUNTIFS($B$11:$B$30,C$51,$C$11:$C$30,"B",$E$11:$E$30,"*")</f>
        <v>0</v>
      </c>
      <c r="E53" s="100">
        <f>COUNTIFS($B$11:$B$30,E$59,$C$11:$C$30,"A",$E$11:$E$30,"*")</f>
        <v>0</v>
      </c>
      <c r="F53" s="252">
        <f>COUNTIFS($B$11:$B$30,E$59,$C$11:$C$30,"B",$E$11:$E$30,"*")</f>
        <v>0</v>
      </c>
      <c r="G53" s="253"/>
      <c r="H53" s="254"/>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9"/>
      <c r="AN53" s="62"/>
    </row>
    <row r="54" spans="1:40" ht="19.5" customHeight="1" x14ac:dyDescent="0.45">
      <c r="A54" s="62"/>
      <c r="B54" s="82" t="s">
        <v>109</v>
      </c>
      <c r="C54" s="100">
        <f>COUNTIFS($B$11:$B$30,C$51,$C$11:$C$30,"C",$E$11:$E$30,"*")</f>
        <v>1</v>
      </c>
      <c r="D54" s="100">
        <f>COUNTIFS($B$11:$B$30,C$51,$C$11:$C$30,"D",$E$11:$E$30,"*")</f>
        <v>0</v>
      </c>
      <c r="E54" s="100">
        <f>COUNTIFS($B$11:$B$30,E$59,$C$11:$C$30,"C",$E$11:$E$30,"*")</f>
        <v>0</v>
      </c>
      <c r="F54" s="252">
        <f>COUNTIFS($B$11:$B$30,E$59,$C$11:$C$30,"D",$E$11:$E$30,"*")</f>
        <v>0</v>
      </c>
      <c r="G54" s="253"/>
      <c r="H54" s="254"/>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9"/>
      <c r="AN54" s="62"/>
    </row>
    <row r="55" spans="1:40" ht="19.5" customHeight="1" x14ac:dyDescent="0.45">
      <c r="A55" s="62"/>
      <c r="B55" s="82" t="s">
        <v>195</v>
      </c>
      <c r="C55" s="257" t="str">
        <f>IF($AK$3="４週",SUMIFS($AK$11:$AK$30,$B$11:$B$30,C51)/4/$AH$5,IF($AK$3="歴月",SUMIFS($AK$11:$AK$30,$B$11:$B$30,C51)/$AL$5,"記載する期間を選択してください"))</f>
        <v>記載する期間を選択してください</v>
      </c>
      <c r="D55" s="259"/>
      <c r="E55" s="257" t="str">
        <f>IF($AK$3="４週",SUMIFS($AK$11:$AK$30,$B$11:$B$30,E51)/4/$AH$5,IF($AK$3="歴月",SUMIFS($AK$11:$AK$30,$B$11:$B$30,E51)/$AL$5,"記載する期間を選択してください"))</f>
        <v>記載する期間を選択してください</v>
      </c>
      <c r="F55" s="258"/>
      <c r="G55" s="258"/>
      <c r="H55" s="259"/>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9"/>
      <c r="AN55" s="62"/>
    </row>
    <row r="56" spans="1:40" ht="3" customHeight="1" x14ac:dyDescent="0.45">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9"/>
      <c r="AN56" s="62"/>
    </row>
    <row r="57" spans="1:40" ht="15" customHeight="1" x14ac:dyDescent="0.45">
      <c r="A57" s="60" t="s">
        <v>165</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x14ac:dyDescent="0.45">
      <c r="A58" s="60" t="s">
        <v>166</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x14ac:dyDescent="0.45">
      <c r="A59" s="60" t="s">
        <v>202</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x14ac:dyDescent="0.45">
      <c r="A60" s="60" t="s">
        <v>167</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x14ac:dyDescent="0.45">
      <c r="A61" s="60" t="s">
        <v>168</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x14ac:dyDescent="0.45">
      <c r="A62" s="60" t="s">
        <v>169</v>
      </c>
      <c r="B62" s="94"/>
      <c r="C62" s="60"/>
      <c r="D62" s="60"/>
      <c r="E62" s="60"/>
      <c r="F62" s="60"/>
      <c r="G62" s="60"/>
    </row>
    <row r="63" spans="1:40" ht="15" customHeight="1" x14ac:dyDescent="0.45">
      <c r="A63" s="60" t="s">
        <v>170</v>
      </c>
      <c r="B63" s="94"/>
      <c r="C63" s="60"/>
      <c r="D63" s="60"/>
      <c r="E63" s="60"/>
      <c r="F63" s="60"/>
      <c r="G63" s="60"/>
    </row>
    <row r="64" spans="1:40" ht="15" customHeight="1" x14ac:dyDescent="0.45">
      <c r="A64" s="60"/>
      <c r="B64" s="75" t="s">
        <v>171</v>
      </c>
      <c r="C64" s="233" t="s">
        <v>172</v>
      </c>
      <c r="D64" s="233"/>
      <c r="E64" s="233"/>
      <c r="F64" s="60"/>
      <c r="G64" s="60"/>
    </row>
    <row r="65" spans="1:7" ht="15" customHeight="1" x14ac:dyDescent="0.45">
      <c r="A65" s="60"/>
      <c r="B65" s="97" t="s">
        <v>185</v>
      </c>
      <c r="C65" s="234" t="s">
        <v>173</v>
      </c>
      <c r="D65" s="234"/>
      <c r="E65" s="234"/>
      <c r="F65" s="60"/>
      <c r="G65" s="60"/>
    </row>
    <row r="66" spans="1:7" ht="15" customHeight="1" x14ac:dyDescent="0.45">
      <c r="A66" s="60"/>
      <c r="B66" s="97" t="s">
        <v>186</v>
      </c>
      <c r="C66" s="234" t="s">
        <v>174</v>
      </c>
      <c r="D66" s="234"/>
      <c r="E66" s="234"/>
      <c r="F66" s="60"/>
      <c r="G66" s="60"/>
    </row>
    <row r="67" spans="1:7" ht="15" customHeight="1" x14ac:dyDescent="0.45">
      <c r="A67" s="60"/>
      <c r="B67" s="97" t="s">
        <v>187</v>
      </c>
      <c r="C67" s="234" t="s">
        <v>175</v>
      </c>
      <c r="D67" s="234"/>
      <c r="E67" s="234"/>
      <c r="F67" s="60"/>
      <c r="G67" s="60"/>
    </row>
    <row r="68" spans="1:7" ht="15" customHeight="1" x14ac:dyDescent="0.45">
      <c r="A68" s="60"/>
      <c r="B68" s="97" t="s">
        <v>188</v>
      </c>
      <c r="C68" s="234" t="s">
        <v>176</v>
      </c>
      <c r="D68" s="234"/>
      <c r="E68" s="234"/>
      <c r="F68" s="60"/>
      <c r="G68" s="60"/>
    </row>
    <row r="69" spans="1:7" ht="15" customHeight="1" x14ac:dyDescent="0.45">
      <c r="A69" s="60"/>
      <c r="B69" s="60" t="s">
        <v>177</v>
      </c>
      <c r="C69" s="60"/>
      <c r="D69" s="60"/>
      <c r="E69" s="60"/>
      <c r="F69" s="60"/>
      <c r="G69" s="60"/>
    </row>
    <row r="70" spans="1:7" ht="15" customHeight="1" x14ac:dyDescent="0.45">
      <c r="A70" s="60"/>
      <c r="B70" s="60" t="s">
        <v>189</v>
      </c>
      <c r="C70" s="60"/>
      <c r="D70" s="60"/>
      <c r="E70" s="60"/>
      <c r="F70" s="60"/>
      <c r="G70" s="60"/>
    </row>
    <row r="71" spans="1:7" ht="15" customHeight="1" x14ac:dyDescent="0.45">
      <c r="A71" s="60"/>
      <c r="B71" s="60" t="s">
        <v>178</v>
      </c>
      <c r="C71" s="60"/>
      <c r="D71" s="60"/>
      <c r="E71" s="60"/>
      <c r="F71" s="60"/>
      <c r="G71" s="60"/>
    </row>
    <row r="72" spans="1:7" ht="15" customHeight="1" x14ac:dyDescent="0.45">
      <c r="A72" s="60" t="s">
        <v>179</v>
      </c>
      <c r="B72" s="94"/>
      <c r="C72" s="60"/>
      <c r="D72" s="60"/>
      <c r="E72" s="60"/>
      <c r="F72" s="60"/>
      <c r="G72" s="60"/>
    </row>
    <row r="73" spans="1:7" ht="15" customHeight="1" x14ac:dyDescent="0.45">
      <c r="A73" s="60" t="s">
        <v>240</v>
      </c>
      <c r="B73" s="94"/>
      <c r="C73" s="60"/>
      <c r="D73" s="60"/>
      <c r="E73" s="60"/>
      <c r="F73" s="60"/>
      <c r="G73" s="60"/>
    </row>
    <row r="74" spans="1:7" ht="15" customHeight="1" x14ac:dyDescent="0.45">
      <c r="A74" s="60" t="s">
        <v>190</v>
      </c>
      <c r="B74" s="94"/>
      <c r="C74" s="60"/>
      <c r="D74" s="60"/>
      <c r="E74" s="60"/>
      <c r="F74" s="60"/>
      <c r="G74" s="60"/>
    </row>
    <row r="75" spans="1:7" ht="15" customHeight="1" x14ac:dyDescent="0.45">
      <c r="A75" s="60" t="s">
        <v>181</v>
      </c>
      <c r="B75" s="94"/>
      <c r="C75" s="60"/>
      <c r="D75" s="60"/>
      <c r="E75" s="60"/>
      <c r="F75" s="60"/>
      <c r="G75" s="60"/>
    </row>
    <row r="76" spans="1:7" ht="15" customHeight="1" x14ac:dyDescent="0.45">
      <c r="A76" s="60" t="s">
        <v>242</v>
      </c>
      <c r="B76" s="94"/>
      <c r="C76" s="60"/>
      <c r="D76" s="60"/>
      <c r="E76" s="60"/>
      <c r="F76" s="60"/>
      <c r="G76" s="60"/>
    </row>
    <row r="77" spans="1:7" ht="15" customHeight="1" x14ac:dyDescent="0.45">
      <c r="A77" s="60" t="s">
        <v>243</v>
      </c>
      <c r="B77" s="94"/>
      <c r="C77" s="60"/>
      <c r="D77" s="60"/>
      <c r="E77" s="60"/>
      <c r="F77" s="60"/>
      <c r="G77" s="60"/>
    </row>
    <row r="78" spans="1:7" ht="15" customHeight="1" x14ac:dyDescent="0.45">
      <c r="A78" s="60"/>
      <c r="B78" s="60" t="s">
        <v>244</v>
      </c>
      <c r="C78" s="60"/>
      <c r="D78" s="60"/>
      <c r="E78" s="60"/>
      <c r="F78" s="60"/>
      <c r="G78" s="60"/>
    </row>
    <row r="79" spans="1:7" ht="15" customHeight="1" x14ac:dyDescent="0.45">
      <c r="A79" s="60"/>
      <c r="B79" s="60" t="s">
        <v>245</v>
      </c>
      <c r="C79" s="60"/>
      <c r="D79" s="60"/>
      <c r="E79" s="60"/>
      <c r="F79" s="60"/>
      <c r="G79" s="60"/>
    </row>
    <row r="80" spans="1:7" ht="15" customHeight="1" x14ac:dyDescent="0.45">
      <c r="A80" s="60" t="s">
        <v>246</v>
      </c>
      <c r="B80" s="94"/>
      <c r="C80" s="60"/>
      <c r="D80" s="60"/>
      <c r="E80" s="60"/>
      <c r="F80" s="60"/>
      <c r="G80" s="60"/>
    </row>
    <row r="81" spans="1:7" ht="15" customHeight="1" x14ac:dyDescent="0.45">
      <c r="A81" s="60" t="s">
        <v>182</v>
      </c>
      <c r="B81" s="94"/>
      <c r="C81" s="60"/>
      <c r="D81" s="60"/>
      <c r="E81" s="60"/>
      <c r="F81" s="60"/>
      <c r="G81" s="60"/>
    </row>
    <row r="82" spans="1:7" ht="15" customHeight="1" x14ac:dyDescent="0.45">
      <c r="A82" s="60" t="s">
        <v>247</v>
      </c>
      <c r="B82" s="94"/>
      <c r="C82" s="60"/>
      <c r="D82" s="60"/>
      <c r="E82" s="60"/>
      <c r="F82" s="60"/>
      <c r="G82" s="60"/>
    </row>
    <row r="83" spans="1:7" ht="15" customHeight="1" x14ac:dyDescent="0.45">
      <c r="A83" s="60" t="s">
        <v>248</v>
      </c>
      <c r="B83" s="94"/>
      <c r="C83" s="60"/>
      <c r="D83" s="60"/>
      <c r="E83" s="60"/>
      <c r="F83" s="60"/>
      <c r="G83" s="60"/>
    </row>
    <row r="84" spans="1:7" ht="15" customHeight="1" x14ac:dyDescent="0.45">
      <c r="A84" s="60" t="s">
        <v>183</v>
      </c>
      <c r="B84" s="94"/>
      <c r="C84" s="60"/>
      <c r="D84" s="60"/>
      <c r="E84" s="60"/>
      <c r="F84" s="60"/>
      <c r="G84" s="60"/>
    </row>
    <row r="85" spans="1:7" ht="15" customHeight="1" x14ac:dyDescent="0.45">
      <c r="A85" s="60" t="s">
        <v>184</v>
      </c>
      <c r="B85" s="94"/>
      <c r="C85" s="60"/>
      <c r="D85" s="60"/>
      <c r="E85" s="60"/>
      <c r="F85" s="60"/>
      <c r="G85" s="60"/>
    </row>
    <row r="86" spans="1:7" ht="15" customHeight="1" x14ac:dyDescent="0.45">
      <c r="A86" s="60" t="s">
        <v>249</v>
      </c>
      <c r="B86" s="94"/>
      <c r="C86" s="60"/>
      <c r="D86" s="60"/>
      <c r="E86" s="60"/>
      <c r="F86" s="60"/>
      <c r="G86" s="60"/>
    </row>
    <row r="87" spans="1:7" ht="15" customHeight="1" x14ac:dyDescent="0.45">
      <c r="A87" s="60" t="s">
        <v>250</v>
      </c>
      <c r="B87" s="94"/>
      <c r="C87" s="60"/>
      <c r="D87" s="60"/>
      <c r="E87" s="60"/>
      <c r="F87" s="60"/>
      <c r="G87" s="60"/>
    </row>
  </sheetData>
  <mergeCells count="118">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K1:AN1"/>
    <mergeCell ref="M2:P2"/>
    <mergeCell ref="Q2:R2"/>
    <mergeCell ref="S2:T2"/>
    <mergeCell ref="U2:V2"/>
    <mergeCell ref="AK2:AN2"/>
    <mergeCell ref="AL7:AL10"/>
    <mergeCell ref="AM7:AN10"/>
    <mergeCell ref="M8:S8"/>
    <mergeCell ref="AK3:AN3"/>
    <mergeCell ref="AK4:AN4"/>
    <mergeCell ref="AH5:AJ5"/>
    <mergeCell ref="AK7:AK10"/>
    <mergeCell ref="A7:A10"/>
    <mergeCell ref="C7:C10"/>
    <mergeCell ref="D7:D10"/>
    <mergeCell ref="E7:E10"/>
    <mergeCell ref="F7:AJ7"/>
    <mergeCell ref="F8:L8"/>
    <mergeCell ref="T8:Z8"/>
    <mergeCell ref="AA8:AG8"/>
    <mergeCell ref="AH8:AJ8"/>
    <mergeCell ref="B7:B8"/>
    <mergeCell ref="B9:B1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s>
  <phoneticPr fontId="3"/>
  <dataValidations count="8">
    <dataValidation type="list" allowBlank="1" showInputMessage="1" sqref="B13:B30" xr:uid="{00000000-0002-0000-1F00-000000000000}">
      <formula1>INDIRECT($AK$1)</formula1>
    </dataValidation>
    <dataValidation type="list" allowBlank="1" showInputMessage="1" showErrorMessage="1" sqref="C11:C30" xr:uid="{00000000-0002-0000-1F00-000001000000}">
      <formula1>"A,B,C,D"</formula1>
    </dataValidation>
    <dataValidation operator="greaterThanOrEqual" allowBlank="1" showInputMessage="1" showErrorMessage="1" sqref="I39:I40 L39:L40 L43 I43" xr:uid="{00000000-0002-0000-1F00-000002000000}"/>
    <dataValidation type="whole" operator="greaterThanOrEqual" allowBlank="1" showInputMessage="1" showErrorMessage="1" sqref="L38:O38" xr:uid="{00000000-0002-0000-1F00-000003000000}">
      <formula1>0</formula1>
    </dataValidation>
    <dataValidation type="list" allowBlank="1" showInputMessage="1" showErrorMessage="1" sqref="AK4:AN4" xr:uid="{00000000-0002-0000-1F00-000004000000}">
      <formula1>"予定,実績"</formula1>
    </dataValidation>
    <dataValidation type="list" allowBlank="1" showInputMessage="1" showErrorMessage="1" sqref="AK3:AN3" xr:uid="{00000000-0002-0000-1F00-000005000000}">
      <formula1>"４週,歴月"</formula1>
    </dataValidation>
    <dataValidation type="list" allowBlank="1" showInputMessage="1" showErrorMessage="1" sqref="B38:K38" xr:uid="{00000000-0002-0000-1F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0000000-0002-0000-1F00-000007000000}"/>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dimension ref="A1:AQ81"/>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7.8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47" t="s">
        <v>135</v>
      </c>
      <c r="AL1" s="247"/>
      <c r="AM1" s="247"/>
      <c r="AN1" s="247"/>
    </row>
    <row r="2" spans="1:40" ht="18" customHeight="1" x14ac:dyDescent="0.45">
      <c r="A2" s="62"/>
      <c r="B2" s="63"/>
      <c r="C2" s="63"/>
      <c r="D2" s="63"/>
      <c r="E2" s="63"/>
      <c r="F2" s="63"/>
      <c r="G2" s="63"/>
      <c r="H2" s="63"/>
      <c r="I2" s="63"/>
      <c r="J2" s="63"/>
      <c r="K2" s="63"/>
      <c r="L2" s="63"/>
      <c r="M2" s="243">
        <v>2024</v>
      </c>
      <c r="N2" s="243"/>
      <c r="O2" s="243"/>
      <c r="P2" s="243"/>
      <c r="Q2" s="242" t="s">
        <v>150</v>
      </c>
      <c r="R2" s="242"/>
      <c r="S2" s="243">
        <v>5</v>
      </c>
      <c r="T2" s="243"/>
      <c r="U2" s="242" t="s">
        <v>151</v>
      </c>
      <c r="V2" s="242"/>
      <c r="W2" s="63"/>
      <c r="X2" s="63"/>
      <c r="Y2" s="63"/>
      <c r="Z2" s="62"/>
      <c r="AA2" s="62"/>
      <c r="AC2" s="81"/>
      <c r="AD2" s="63"/>
      <c r="AE2" s="63"/>
      <c r="AF2" s="63"/>
      <c r="AG2" s="63"/>
      <c r="AH2" s="63"/>
      <c r="AI2" s="81" t="s">
        <v>155</v>
      </c>
      <c r="AJ2" s="81"/>
      <c r="AK2" s="248"/>
      <c r="AL2" s="248"/>
      <c r="AM2" s="248"/>
      <c r="AN2" s="24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49"/>
      <c r="AL3" s="249"/>
      <c r="AM3" s="249"/>
      <c r="AN3" s="24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49"/>
      <c r="AL4" s="249"/>
      <c r="AM4" s="249"/>
      <c r="AN4" s="24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160</v>
      </c>
      <c r="AH5" s="264"/>
      <c r="AI5" s="264"/>
      <c r="AJ5" s="264"/>
      <c r="AK5" s="88" t="s">
        <v>156</v>
      </c>
      <c r="AL5" s="98"/>
      <c r="AM5" s="88" t="s">
        <v>157</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5" t="s">
        <v>153</v>
      </c>
      <c r="B7" s="260" t="s">
        <v>161</v>
      </c>
      <c r="C7" s="236" t="s">
        <v>162</v>
      </c>
      <c r="D7" s="233" t="s">
        <v>163</v>
      </c>
      <c r="E7" s="239" t="s">
        <v>164</v>
      </c>
      <c r="F7" s="245" t="s">
        <v>191</v>
      </c>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50" t="s">
        <v>192</v>
      </c>
      <c r="AL7" s="251" t="s">
        <v>193</v>
      </c>
      <c r="AM7" s="246" t="s">
        <v>194</v>
      </c>
      <c r="AN7" s="246"/>
    </row>
    <row r="8" spans="1:40" ht="15" customHeight="1" x14ac:dyDescent="0.45">
      <c r="A8" s="235"/>
      <c r="B8" s="261"/>
      <c r="C8" s="237"/>
      <c r="D8" s="233"/>
      <c r="E8" s="239"/>
      <c r="F8" s="233" t="s">
        <v>104</v>
      </c>
      <c r="G8" s="233"/>
      <c r="H8" s="233"/>
      <c r="I8" s="233"/>
      <c r="J8" s="233"/>
      <c r="K8" s="233"/>
      <c r="L8" s="233"/>
      <c r="M8" s="233" t="s">
        <v>105</v>
      </c>
      <c r="N8" s="233"/>
      <c r="O8" s="233"/>
      <c r="P8" s="233"/>
      <c r="Q8" s="233"/>
      <c r="R8" s="233"/>
      <c r="S8" s="233"/>
      <c r="T8" s="233" t="s">
        <v>106</v>
      </c>
      <c r="U8" s="233"/>
      <c r="V8" s="233"/>
      <c r="W8" s="233"/>
      <c r="X8" s="233"/>
      <c r="Y8" s="233"/>
      <c r="Z8" s="233"/>
      <c r="AA8" s="233" t="s">
        <v>107</v>
      </c>
      <c r="AB8" s="233"/>
      <c r="AC8" s="233"/>
      <c r="AD8" s="233"/>
      <c r="AE8" s="233"/>
      <c r="AF8" s="233"/>
      <c r="AG8" s="233"/>
      <c r="AH8" s="233" t="s">
        <v>110</v>
      </c>
      <c r="AI8" s="233"/>
      <c r="AJ8" s="233"/>
      <c r="AK8" s="250"/>
      <c r="AL8" s="251"/>
      <c r="AM8" s="246"/>
      <c r="AN8" s="246"/>
    </row>
    <row r="9" spans="1:40" ht="15" customHeight="1" x14ac:dyDescent="0.45">
      <c r="A9" s="235"/>
      <c r="B9" s="262" t="s">
        <v>241</v>
      </c>
      <c r="C9" s="237"/>
      <c r="D9" s="233"/>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1"/>
      <c r="AM9" s="246"/>
      <c r="AN9" s="246"/>
    </row>
    <row r="10" spans="1:40" ht="15" customHeight="1" x14ac:dyDescent="0.45">
      <c r="A10" s="235"/>
      <c r="B10" s="263"/>
      <c r="C10" s="238"/>
      <c r="D10" s="233"/>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1"/>
      <c r="AM10" s="246"/>
      <c r="AN10" s="246"/>
    </row>
    <row r="11" spans="1:40" ht="18" customHeight="1" x14ac:dyDescent="0.45">
      <c r="A11" s="74">
        <v>1</v>
      </c>
      <c r="B11" s="102" t="s">
        <v>136</v>
      </c>
      <c r="C11" s="83" t="s">
        <v>185</v>
      </c>
      <c r="D11" s="103"/>
      <c r="E11" s="104" t="s">
        <v>185</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2"/>
      <c r="AN11" s="232"/>
    </row>
    <row r="12" spans="1:40" ht="18" customHeight="1" x14ac:dyDescent="0.45">
      <c r="A12" s="74">
        <v>2</v>
      </c>
      <c r="B12" s="102" t="s">
        <v>116</v>
      </c>
      <c r="C12" s="83" t="s">
        <v>186</v>
      </c>
      <c r="D12" s="103"/>
      <c r="E12" s="104"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2"/>
      <c r="AN12" s="232"/>
    </row>
    <row r="13" spans="1:40" ht="18" customHeight="1" x14ac:dyDescent="0.45">
      <c r="A13" s="74">
        <v>3</v>
      </c>
      <c r="B13" s="102" t="s">
        <v>117</v>
      </c>
      <c r="C13" s="83" t="s">
        <v>187</v>
      </c>
      <c r="D13" s="103"/>
      <c r="E13" s="104"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2"/>
      <c r="AN13" s="232"/>
    </row>
    <row r="14" spans="1:40" ht="18" customHeight="1" x14ac:dyDescent="0.45">
      <c r="A14" s="74">
        <v>4</v>
      </c>
      <c r="B14" s="102" t="s">
        <v>116</v>
      </c>
      <c r="C14" s="83" t="s">
        <v>188</v>
      </c>
      <c r="D14" s="103"/>
      <c r="E14" s="104"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2"/>
      <c r="AN14" s="232"/>
    </row>
    <row r="15" spans="1:40" ht="18" customHeight="1" x14ac:dyDescent="0.4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2"/>
      <c r="AN15" s="232"/>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2"/>
      <c r="AN16" s="232"/>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2"/>
      <c r="AN17" s="232"/>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2"/>
      <c r="AN18" s="232"/>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2"/>
      <c r="AN19" s="232"/>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2"/>
      <c r="AN20" s="232"/>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2"/>
      <c r="AN21" s="232"/>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2"/>
      <c r="AN22" s="232"/>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2"/>
      <c r="AN23" s="232"/>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2"/>
      <c r="AN24" s="232"/>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2"/>
      <c r="AN25" s="232"/>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2"/>
      <c r="AN26" s="232"/>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2"/>
      <c r="AN27" s="232"/>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2"/>
      <c r="AN28" s="232"/>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2"/>
      <c r="AN29" s="232"/>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2"/>
      <c r="AN30" s="232"/>
    </row>
    <row r="31" spans="1:40" ht="18" customHeight="1" x14ac:dyDescent="0.45">
      <c r="A31" s="239" t="s">
        <v>94</v>
      </c>
      <c r="B31" s="240"/>
      <c r="C31" s="240"/>
      <c r="D31" s="240"/>
      <c r="E31" s="24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5"/>
      <c r="AN31" s="235"/>
    </row>
    <row r="32" spans="1:40" ht="18" customHeight="1" x14ac:dyDescent="0.45">
      <c r="A32" s="240" t="s">
        <v>96</v>
      </c>
      <c r="B32" s="240"/>
      <c r="C32" s="240"/>
      <c r="D32" s="240"/>
      <c r="E32" s="24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5"/>
      <c r="AN32" s="235"/>
    </row>
    <row r="33" spans="1:43"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45">
      <c r="A36" s="68" t="s">
        <v>214</v>
      </c>
      <c r="B36" s="67"/>
      <c r="C36" s="67"/>
      <c r="D36" s="67"/>
      <c r="E36" s="67"/>
      <c r="F36" s="67"/>
      <c r="G36" s="60"/>
      <c r="H36" s="60"/>
      <c r="I36" s="60"/>
      <c r="J36" s="60"/>
      <c r="K36" s="60"/>
      <c r="L36" s="60"/>
      <c r="M36" s="60"/>
      <c r="N36" s="60"/>
      <c r="O36" s="60"/>
      <c r="AM36" s="67"/>
      <c r="AN36" s="62"/>
    </row>
    <row r="37" spans="1:43" ht="24.9" customHeight="1" x14ac:dyDescent="0.45">
      <c r="A37"/>
      <c r="B37" s="239" t="s">
        <v>216</v>
      </c>
      <c r="C37" s="240"/>
      <c r="D37" s="240"/>
      <c r="E37" s="240"/>
      <c r="F37" s="240"/>
      <c r="G37" s="240"/>
      <c r="H37" s="240"/>
      <c r="I37" s="240"/>
      <c r="J37" s="240"/>
      <c r="K37" s="241"/>
      <c r="L37" s="274" t="s">
        <v>221</v>
      </c>
      <c r="M37" s="274"/>
      <c r="N37" s="274"/>
      <c r="O37" s="274"/>
      <c r="P37" s="274" t="s">
        <v>222</v>
      </c>
      <c r="Q37" s="274"/>
      <c r="R37" s="274"/>
      <c r="S37" s="274"/>
      <c r="T37" s="274" t="s">
        <v>217</v>
      </c>
      <c r="U37" s="274"/>
      <c r="V37" s="274"/>
      <c r="W37" s="274"/>
      <c r="X37"/>
      <c r="Y37"/>
      <c r="Z37"/>
      <c r="AA37"/>
      <c r="AB37"/>
      <c r="AC37"/>
      <c r="AD37"/>
      <c r="AE37"/>
      <c r="AF37"/>
      <c r="AG37"/>
      <c r="AH37"/>
      <c r="AI37"/>
      <c r="AJ37"/>
      <c r="AK37"/>
      <c r="AL37"/>
      <c r="AM37"/>
      <c r="AN37"/>
      <c r="AO37"/>
      <c r="AP37"/>
      <c r="AQ37"/>
    </row>
    <row r="38" spans="1:43" ht="18" customHeight="1" x14ac:dyDescent="0.45">
      <c r="A38"/>
      <c r="B38" s="270" t="s">
        <v>215</v>
      </c>
      <c r="C38" s="271"/>
      <c r="D38" s="271"/>
      <c r="E38" s="271"/>
      <c r="F38" s="271"/>
      <c r="G38" s="271"/>
      <c r="H38" s="271"/>
      <c r="I38" s="271"/>
      <c r="J38" s="271"/>
      <c r="K38" s="272"/>
      <c r="L38" s="273">
        <v>30</v>
      </c>
      <c r="M38" s="273"/>
      <c r="N38" s="273"/>
      <c r="O38" s="273"/>
      <c r="P38" s="273">
        <v>30</v>
      </c>
      <c r="Q38" s="273"/>
      <c r="R38" s="273"/>
      <c r="S38" s="273"/>
      <c r="T38" s="267">
        <f>SUM(L38:S38)</f>
        <v>60</v>
      </c>
      <c r="U38" s="267"/>
      <c r="V38" s="267"/>
      <c r="W38" s="267"/>
      <c r="X38"/>
      <c r="Y38"/>
      <c r="Z38"/>
      <c r="AA38"/>
      <c r="AB38"/>
      <c r="AC38"/>
      <c r="AD38"/>
      <c r="AE38"/>
      <c r="AF38"/>
      <c r="AG38"/>
      <c r="AH38"/>
      <c r="AI38"/>
      <c r="AJ38"/>
      <c r="AK38"/>
      <c r="AL38"/>
      <c r="AM38"/>
      <c r="AN38"/>
      <c r="AO38"/>
      <c r="AP38"/>
      <c r="AQ38"/>
    </row>
    <row r="39" spans="1:43" ht="5.0999999999999996" customHeight="1" x14ac:dyDescent="0.45">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x14ac:dyDescent="0.45">
      <c r="A40" s="68" t="s">
        <v>200</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 customHeight="1" x14ac:dyDescent="0.45">
      <c r="A41" s="233" t="s">
        <v>196</v>
      </c>
      <c r="B41" s="233"/>
      <c r="C41" s="265" t="s">
        <v>218</v>
      </c>
      <c r="D41" s="250"/>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x14ac:dyDescent="0.45">
      <c r="A42" s="251" t="s">
        <v>201</v>
      </c>
      <c r="B42" s="251"/>
      <c r="C42" s="268">
        <f>ROUNDDOWN(IF(B38="主として知的障害のある児童を入所させる福祉型障害児入所施設",T38/6.7,IF(B38="主として肢体不自由のある児童を入所させる福祉型障害児入所施設",L38/10+P38/20,0)),1)</f>
        <v>8.9</v>
      </c>
      <c r="D42" s="269"/>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0999999999999996" customHeight="1" x14ac:dyDescent="0.45">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x14ac:dyDescent="0.45">
      <c r="A44" s="68" t="s">
        <v>252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x14ac:dyDescent="0.45">
      <c r="A45" s="62"/>
      <c r="B45" s="67"/>
      <c r="C45" s="257" t="str">
        <f>IF(VLOOKUP($AK$1,選択肢!$A$1:$J$32,C50,FALSE)=0,"-",VLOOKUP($AK$1,選択肢!$A$1:$J$32,C50,FALSE))</f>
        <v>児童発達支援管理責任者</v>
      </c>
      <c r="D45" s="258"/>
      <c r="E45" s="256" t="str">
        <f>IF(VLOOKUP($AK$1,選択肢!$A$1:$J$32,E50,FALSE)=0,"-",VLOOKUP($AK$1,選択肢!$A$1:$J$32,E50,FALSE))</f>
        <v>医師</v>
      </c>
      <c r="F45" s="256"/>
      <c r="G45" s="256"/>
      <c r="H45" s="256"/>
      <c r="I45" s="257" t="str">
        <f>IF(VLOOKUP($AK$1,選択肢!$A$1:$J$32,I50,FALSE)=0,"-",VLOOKUP($AK$1,選択肢!$A$1:$J$32,I50,FALSE))</f>
        <v>看護職員</v>
      </c>
      <c r="J45" s="258"/>
      <c r="K45" s="258"/>
      <c r="L45" s="258"/>
      <c r="M45" s="258"/>
      <c r="N45" s="259"/>
      <c r="O45" s="257" t="str">
        <f>IF(VLOOKUP($AK$1,選択肢!$A$1:$J$32,O50,FALSE)=0,"-",VLOOKUP($AK$1,選択肢!$A$1:$J$32,O50,FALSE))</f>
        <v>児童指導員</v>
      </c>
      <c r="P45" s="258"/>
      <c r="Q45" s="258"/>
      <c r="R45" s="258"/>
      <c r="S45" s="258"/>
      <c r="T45" s="259"/>
      <c r="U45" s="257" t="str">
        <f>IF(VLOOKUP($AK$1,選択肢!$A$1:$J$32,U50,FALSE)=0,"-",VLOOKUP($AK$1,選択肢!$A$1:$J$32,U50,FALSE))</f>
        <v>保育士</v>
      </c>
      <c r="V45" s="258"/>
      <c r="W45" s="258"/>
      <c r="X45" s="258"/>
      <c r="Y45" s="258"/>
      <c r="Z45" s="259"/>
      <c r="AA45" s="257" t="str">
        <f>IF(VLOOKUP($AK$1,選択肢!$A$1:$J$32,AA50,FALSE)=0,"-",VLOOKUP($AK$1,選択肢!$A$1:$J$32,AA50,FALSE))</f>
        <v>心理担当職員</v>
      </c>
      <c r="AB45" s="258"/>
      <c r="AC45" s="258"/>
      <c r="AD45" s="258"/>
      <c r="AE45" s="258"/>
      <c r="AF45" s="259"/>
      <c r="AG45" s="256" t="str">
        <f>IF(VLOOKUP($AK$1,選択肢!$A$1:$J$32,AG50,FALSE)=0,"-",VLOOKUP($AK$1,選択肢!$A$1:$J$32,AG50,FALSE))</f>
        <v>理学療法士又は作業療法士</v>
      </c>
      <c r="AH45" s="256"/>
      <c r="AI45" s="256"/>
      <c r="AJ45" s="256"/>
      <c r="AK45" s="256"/>
      <c r="AL45" s="256" t="str">
        <f>IF(VLOOKUP($AK$1,選択肢!$A$1:$J$32,AL50,FALSE)=0,"-",VLOOKUP($AK$1,選択肢!$A$1:$J$32,AL50,FALSE))</f>
        <v>職業指導員</v>
      </c>
      <c r="AM45" s="256"/>
      <c r="AN45" s="62"/>
    </row>
    <row r="46" spans="1:43" ht="18" customHeight="1" x14ac:dyDescent="0.45">
      <c r="A46" s="62"/>
      <c r="B46" s="67"/>
      <c r="C46" s="101" t="s">
        <v>56</v>
      </c>
      <c r="D46" s="101" t="s">
        <v>57</v>
      </c>
      <c r="E46" s="100" t="s">
        <v>56</v>
      </c>
      <c r="F46" s="255" t="s">
        <v>57</v>
      </c>
      <c r="G46" s="255"/>
      <c r="H46" s="255"/>
      <c r="I46" s="252" t="s">
        <v>56</v>
      </c>
      <c r="J46" s="253"/>
      <c r="K46" s="254"/>
      <c r="L46" s="252" t="s">
        <v>57</v>
      </c>
      <c r="M46" s="253"/>
      <c r="N46" s="254"/>
      <c r="O46" s="252" t="s">
        <v>56</v>
      </c>
      <c r="P46" s="253"/>
      <c r="Q46" s="254"/>
      <c r="R46" s="252" t="s">
        <v>57</v>
      </c>
      <c r="S46" s="253"/>
      <c r="T46" s="254"/>
      <c r="U46" s="252" t="s">
        <v>56</v>
      </c>
      <c r="V46" s="253"/>
      <c r="W46" s="254"/>
      <c r="X46" s="252" t="s">
        <v>57</v>
      </c>
      <c r="Y46" s="253"/>
      <c r="Z46" s="254"/>
      <c r="AA46" s="252" t="s">
        <v>56</v>
      </c>
      <c r="AB46" s="253"/>
      <c r="AC46" s="254"/>
      <c r="AD46" s="252" t="s">
        <v>57</v>
      </c>
      <c r="AE46" s="253"/>
      <c r="AF46" s="254"/>
      <c r="AG46" s="252" t="s">
        <v>56</v>
      </c>
      <c r="AH46" s="253"/>
      <c r="AI46" s="254"/>
      <c r="AJ46" s="252" t="s">
        <v>57</v>
      </c>
      <c r="AK46" s="254"/>
      <c r="AL46" s="100" t="s">
        <v>19</v>
      </c>
      <c r="AM46" s="100" t="s">
        <v>18</v>
      </c>
      <c r="AN46" s="62"/>
    </row>
    <row r="47" spans="1:43" ht="18" customHeight="1" x14ac:dyDescent="0.45">
      <c r="A47" s="62"/>
      <c r="B47" s="75" t="s">
        <v>108</v>
      </c>
      <c r="C47" s="100">
        <f>COUNTIFS($B$11:$B$30,C$45,$C$11:$C$30,"A",$E$11:$E$30,"*")</f>
        <v>1</v>
      </c>
      <c r="D47" s="100">
        <f>COUNTIFS($B$11:$B$30,C$45,$C$11:$C$30,"B",$E$11:$E$30,"*")</f>
        <v>0</v>
      </c>
      <c r="E47" s="100">
        <f>COUNTIFS($B$11:$B$30,E$45,$C$11:$C$30,"A",$E$11:$E$30,"*")</f>
        <v>0</v>
      </c>
      <c r="F47" s="252">
        <f>COUNTIFS($B$11:$B$30,E$45,$C$11:$C$30,"B",$E$11:$E$30,"*")</f>
        <v>1</v>
      </c>
      <c r="G47" s="253"/>
      <c r="H47" s="254"/>
      <c r="I47" s="252">
        <f>COUNTIFS($B$11:$B$30,I$45,$C$11:$C$30,"A",$E$11:$E$30,"*")</f>
        <v>0</v>
      </c>
      <c r="J47" s="253"/>
      <c r="K47" s="254"/>
      <c r="L47" s="252">
        <f>COUNTIFS($B$11:$B$30,I$45,$C$11:$C$30,"B",$E$11:$E$30,"*")</f>
        <v>0</v>
      </c>
      <c r="M47" s="253"/>
      <c r="N47" s="254"/>
      <c r="O47" s="252">
        <f>COUNTIFS($B$11:$B$30,O$45,$C$11:$C$30,"A",$E$11:$E$30,"*")</f>
        <v>0</v>
      </c>
      <c r="P47" s="253"/>
      <c r="Q47" s="254"/>
      <c r="R47" s="252">
        <f>COUNTIFS($B$11:$B$30,O$45,$C$11:$C$30,"B",$E$11:$E$30,"*")</f>
        <v>0</v>
      </c>
      <c r="S47" s="253"/>
      <c r="T47" s="254"/>
      <c r="U47" s="252">
        <f>COUNTIFS($B$11:$B$30,U$45,$C$11:$C$30,"A",$E$11:$E$30,"*")</f>
        <v>0</v>
      </c>
      <c r="V47" s="253"/>
      <c r="W47" s="254"/>
      <c r="X47" s="252">
        <f>COUNTIFS($B$11:$B$30,U$45,$C$11:$C$30,"B",$E$11:$E$30,"*")</f>
        <v>0</v>
      </c>
      <c r="Y47" s="253"/>
      <c r="Z47" s="254"/>
      <c r="AA47" s="252">
        <f>COUNTIFS($B$11:$B$30,AA$45,$C$11:$C$30,"A",$E$11:$E$30,"*")</f>
        <v>0</v>
      </c>
      <c r="AB47" s="253"/>
      <c r="AC47" s="254"/>
      <c r="AD47" s="252">
        <f>COUNTIFS($B$11:$B$30,AA$45,$C$11:$C$30,"B",$E$11:$E$30,"*")</f>
        <v>0</v>
      </c>
      <c r="AE47" s="253"/>
      <c r="AF47" s="254"/>
      <c r="AG47" s="252">
        <f>COUNTIFS($B$11:$B$30,AG$45,$C$11:$C$30,"A",$E$11:$E$30,"*")</f>
        <v>0</v>
      </c>
      <c r="AH47" s="253"/>
      <c r="AI47" s="254"/>
      <c r="AJ47" s="252">
        <f>COUNTIFS($B$11:$B$30,AG$45,$C$11:$C$30,"B",$E$11:$E$30,"*")</f>
        <v>0</v>
      </c>
      <c r="AK47" s="254"/>
      <c r="AL47" s="100">
        <f>COUNTIFS($B$11:$B$30,AL$45,$C$11:$C$30,"A",$E$11:$E$30,"*")</f>
        <v>0</v>
      </c>
      <c r="AM47" s="100">
        <f>COUNTIFS($B$11:$B$30,AL$45,$C$11:$C$30,"B",$E$11:$E$30,"*")</f>
        <v>0</v>
      </c>
      <c r="AN47" s="62"/>
    </row>
    <row r="48" spans="1:43" ht="18" customHeight="1" x14ac:dyDescent="0.45">
      <c r="A48" s="62"/>
      <c r="B48" s="82" t="s">
        <v>109</v>
      </c>
      <c r="C48" s="100">
        <f>COUNTIFS($B$11:$B$30,C$45,$C$11:$C$30,"C",$E$11:$E$30,"*")</f>
        <v>0</v>
      </c>
      <c r="D48" s="100">
        <f>COUNTIFS($B$11:$B$30,C$45,$C$11:$C$30,"D",$E$11:$E$30,"*")</f>
        <v>0</v>
      </c>
      <c r="E48" s="100">
        <f>COUNTIFS($B$11:$B$30,E$45,$C$11:$C$30,"C",$E$11:$E$30,"*")</f>
        <v>0</v>
      </c>
      <c r="F48" s="252">
        <f>COUNTIFS($B$11:$B$30,E$45,$C$11:$C$30,"D",$E$11:$E$30,"*")</f>
        <v>1</v>
      </c>
      <c r="G48" s="253"/>
      <c r="H48" s="254"/>
      <c r="I48" s="252">
        <f>COUNTIFS($B$11:$B$30,I$45,$C$11:$C$30,"C",$E$11:$E$30,"*")</f>
        <v>1</v>
      </c>
      <c r="J48" s="253"/>
      <c r="K48" s="254"/>
      <c r="L48" s="252">
        <f>COUNTIFS($B$11:$B$30,I$45,$C$11:$C$30,"D",$E$11:$E$30,"*")</f>
        <v>0</v>
      </c>
      <c r="M48" s="253"/>
      <c r="N48" s="254"/>
      <c r="O48" s="252">
        <f>COUNTIFS($B$11:$B$30,O$45,$C$11:$C$30,"C",$E$11:$E$30,"*")</f>
        <v>0</v>
      </c>
      <c r="P48" s="253"/>
      <c r="Q48" s="254"/>
      <c r="R48" s="252">
        <f>COUNTIFS($B$11:$B$30,O$45,$C$11:$C$30,"D",$E$11:$E$30,"*")</f>
        <v>0</v>
      </c>
      <c r="S48" s="253"/>
      <c r="T48" s="254"/>
      <c r="U48" s="252">
        <f>COUNTIFS($B$11:$B$30,U$45,$C$11:$C$30,"C",$E$11:$E$30,"*")</f>
        <v>0</v>
      </c>
      <c r="V48" s="253"/>
      <c r="W48" s="254"/>
      <c r="X48" s="252">
        <f>COUNTIFS($B$11:$B$30,U$45,$C$11:$C$30,"D",$E$11:$E$30,"*")</f>
        <v>0</v>
      </c>
      <c r="Y48" s="253"/>
      <c r="Z48" s="254"/>
      <c r="AA48" s="252">
        <f>COUNTIFS($B$11:$B$30,AA$45,$C$11:$C$30,"C",$E$11:$E$30,"*")</f>
        <v>0</v>
      </c>
      <c r="AB48" s="253"/>
      <c r="AC48" s="254"/>
      <c r="AD48" s="252">
        <f>COUNTIFS($B$11:$B$30,AA$45,$C$11:$C$30,"D",$E$11:$E$30,"*")</f>
        <v>0</v>
      </c>
      <c r="AE48" s="253"/>
      <c r="AF48" s="254"/>
      <c r="AG48" s="252">
        <f>COUNTIFS($B$11:$B$30,AG$45,$C$11:$C$30,"C",$E$11:$E$30,"*")</f>
        <v>0</v>
      </c>
      <c r="AH48" s="253"/>
      <c r="AI48" s="254"/>
      <c r="AJ48" s="252">
        <f>COUNTIFS($B$11:$B$30,AG$45,$C$11:$C$30,"D",$E$11:$E$30,"*")</f>
        <v>0</v>
      </c>
      <c r="AK48" s="254"/>
      <c r="AL48" s="100">
        <f>COUNTIFS($B$11:$B$30,AL$45,$C$11:$C$30,"C",$E$11:$E$30,"*")</f>
        <v>0</v>
      </c>
      <c r="AM48" s="100">
        <f>COUNTIFS($B$11:$B$30,AL$45,$C$11:$C$30,"D",$E$11:$E$30,"*")</f>
        <v>0</v>
      </c>
      <c r="AN48" s="62"/>
    </row>
    <row r="49" spans="1:40" ht="24.9" customHeight="1" x14ac:dyDescent="0.45">
      <c r="A49" s="62"/>
      <c r="B49" s="82" t="s">
        <v>195</v>
      </c>
      <c r="C49" s="257" t="str">
        <f>IF($AK$3="４週",SUMIFS($AK$11:$AK$30,$B$11:$B$30,C45)/4/$AH$5,IF($AK$3="歴月",SUMIFS($AK$11:$AK$30,$B$11:$B$30,C45)/$AL$5,"記載する期間を選択してください"))</f>
        <v>記載する期間を選択してください</v>
      </c>
      <c r="D49" s="259"/>
      <c r="E49" s="257" t="str">
        <f>IF($AK$3="４週",SUMIFS($AK$11:$AK$30,$B$11:$B$30,E45)/4/$AH$5,IF($AK$3="歴月",SUMIFS($AK$11:$AK$30,$B$11:$B$30,E45)/$AL$5,"記載する期間を選択してください"))</f>
        <v>記載する期間を選択してください</v>
      </c>
      <c r="F49" s="258"/>
      <c r="G49" s="258"/>
      <c r="H49" s="259"/>
      <c r="I49" s="257" t="str">
        <f>IF($AK$3="４週",SUMIFS($AK$11:$AK$30,$B$11:$B$30,I45)/4/$AH$5,IF($AK$3="歴月",SUMIFS($AK$11:$AK$30,$B$11:$B$30,I45)/$AL$5,"記載する期間を選択してください"))</f>
        <v>記載する期間を選択してください</v>
      </c>
      <c r="J49" s="258"/>
      <c r="K49" s="258"/>
      <c r="L49" s="258"/>
      <c r="M49" s="258"/>
      <c r="N49" s="259"/>
      <c r="O49" s="257" t="str">
        <f>IF($AK$3="４週",SUMIFS($AK$11:$AK$30,$B$11:$B$30,O45)/4/$AH$5,IF($AK$3="歴月",SUMIFS($AK$11:$AK$30,$B$11:$B$30,O45)/$AL$5,"記載する期間を選択してください"))</f>
        <v>記載する期間を選択してください</v>
      </c>
      <c r="P49" s="258"/>
      <c r="Q49" s="258"/>
      <c r="R49" s="258"/>
      <c r="S49" s="258"/>
      <c r="T49" s="259"/>
      <c r="U49" s="257" t="str">
        <f>IF($AK$3="４週",SUMIFS($AK$11:$AK$30,$B$11:$B$30,U45)/4/$AH$5,IF($AK$3="歴月",SUMIFS($AK$11:$AK$30,$B$11:$B$30,U45)/$AL$5,"記載する期間を選択してください"))</f>
        <v>記載する期間を選択してください</v>
      </c>
      <c r="V49" s="258"/>
      <c r="W49" s="258"/>
      <c r="X49" s="258"/>
      <c r="Y49" s="258"/>
      <c r="Z49" s="259"/>
      <c r="AA49" s="257" t="str">
        <f>IF($AK$3="４週",SUMIFS($AK$11:$AK$30,$B$11:$B$30,AA45)/4/$AH$5,IF($AK$3="歴月",SUMIFS($AK$11:$AK$30,$B$11:$B$30,AA45)/$AL$5,"記載する期間を選択してください"))</f>
        <v>記載する期間を選択してください</v>
      </c>
      <c r="AB49" s="258"/>
      <c r="AC49" s="258"/>
      <c r="AD49" s="258"/>
      <c r="AE49" s="258"/>
      <c r="AF49" s="259"/>
      <c r="AG49" s="257" t="str">
        <f>IF($AK$3="４週",SUMIFS($AK$11:$AK$30,$B$11:$B$30,AG45)/4/$AH$5,IF($AK$3="歴月",SUMIFS($AK$11:$AK$30,$B$11:$B$30,AG45)/$AL$5,"記載する期間を選択してください"))</f>
        <v>記載する期間を選択してください</v>
      </c>
      <c r="AH49" s="258"/>
      <c r="AI49" s="258"/>
      <c r="AJ49" s="258"/>
      <c r="AK49" s="259"/>
      <c r="AL49" s="257" t="str">
        <f>IF($AK$3="４週",SUMIFS($AK$11:$AK$30,$B$11:$B$30,AL45)/4/$AH$5,IF($AK$3="歴月",SUMIFS($AK$11:$AK$30,$B$11:$B$30,AL45)/$AL$5,"記載する期間を選択してください"))</f>
        <v>記載する期間を選択してください</v>
      </c>
      <c r="AM49" s="259"/>
      <c r="AN49" s="62"/>
    </row>
    <row r="50" spans="1:40" ht="5.0999999999999996" customHeight="1" x14ac:dyDescent="0.45">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5" customHeight="1" x14ac:dyDescent="0.45">
      <c r="A51" s="60" t="s">
        <v>165</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45">
      <c r="A52" s="60" t="s">
        <v>166</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45">
      <c r="A53" s="60" t="s">
        <v>202</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45">
      <c r="A54" s="60" t="s">
        <v>167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45">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45">
      <c r="A56" s="60" t="s">
        <v>169</v>
      </c>
      <c r="B56" s="94"/>
      <c r="C56" s="60"/>
      <c r="D56" s="60"/>
      <c r="E56" s="60"/>
      <c r="F56" s="60"/>
      <c r="G56" s="60"/>
    </row>
    <row r="57" spans="1:40" ht="15" customHeight="1" x14ac:dyDescent="0.45">
      <c r="A57" s="60" t="s">
        <v>170</v>
      </c>
      <c r="B57" s="94"/>
      <c r="C57" s="60"/>
      <c r="D57" s="60"/>
      <c r="E57" s="60"/>
      <c r="F57" s="60"/>
      <c r="G57" s="60"/>
    </row>
    <row r="58" spans="1:40" ht="15" customHeight="1" x14ac:dyDescent="0.45">
      <c r="A58" s="60"/>
      <c r="B58" s="75" t="s">
        <v>171</v>
      </c>
      <c r="C58" s="233" t="s">
        <v>172</v>
      </c>
      <c r="D58" s="233"/>
      <c r="E58" s="233"/>
      <c r="F58" s="60"/>
      <c r="G58" s="60"/>
    </row>
    <row r="59" spans="1:40" ht="15" customHeight="1" x14ac:dyDescent="0.45">
      <c r="A59" s="60"/>
      <c r="B59" s="97" t="s">
        <v>185</v>
      </c>
      <c r="C59" s="234" t="s">
        <v>173</v>
      </c>
      <c r="D59" s="234"/>
      <c r="E59" s="234"/>
      <c r="F59" s="60"/>
      <c r="G59" s="60"/>
    </row>
    <row r="60" spans="1:40" ht="15" customHeight="1" x14ac:dyDescent="0.45">
      <c r="A60" s="60"/>
      <c r="B60" s="97" t="s">
        <v>186</v>
      </c>
      <c r="C60" s="234" t="s">
        <v>174</v>
      </c>
      <c r="D60" s="234"/>
      <c r="E60" s="234"/>
      <c r="F60" s="60"/>
      <c r="G60" s="60"/>
    </row>
    <row r="61" spans="1:40" ht="15" customHeight="1" x14ac:dyDescent="0.45">
      <c r="A61" s="60"/>
      <c r="B61" s="97" t="s">
        <v>187</v>
      </c>
      <c r="C61" s="234" t="s">
        <v>175</v>
      </c>
      <c r="D61" s="234"/>
      <c r="E61" s="234"/>
      <c r="F61" s="60"/>
      <c r="G61" s="60"/>
    </row>
    <row r="62" spans="1:40" ht="15" customHeight="1" x14ac:dyDescent="0.45">
      <c r="A62" s="60"/>
      <c r="B62" s="97" t="s">
        <v>188</v>
      </c>
      <c r="C62" s="234" t="s">
        <v>176</v>
      </c>
      <c r="D62" s="234"/>
      <c r="E62" s="234"/>
      <c r="F62" s="60"/>
      <c r="G62" s="60"/>
    </row>
    <row r="63" spans="1:40" ht="15" customHeight="1" x14ac:dyDescent="0.45">
      <c r="A63" s="60"/>
      <c r="B63" s="60" t="s">
        <v>177</v>
      </c>
      <c r="C63" s="60"/>
      <c r="D63" s="60"/>
      <c r="E63" s="60"/>
      <c r="F63" s="60"/>
      <c r="G63" s="60"/>
    </row>
    <row r="64" spans="1:40" ht="15" customHeight="1" x14ac:dyDescent="0.45">
      <c r="A64" s="60"/>
      <c r="B64" s="60" t="s">
        <v>189</v>
      </c>
      <c r="C64" s="60"/>
      <c r="D64" s="60"/>
      <c r="E64" s="60"/>
      <c r="F64" s="60"/>
      <c r="G64" s="60"/>
    </row>
    <row r="65" spans="1:7" ht="15" customHeight="1" x14ac:dyDescent="0.45">
      <c r="A65" s="60"/>
      <c r="B65" s="60" t="s">
        <v>178</v>
      </c>
      <c r="C65" s="60"/>
      <c r="D65" s="60"/>
      <c r="E65" s="60"/>
      <c r="F65" s="60"/>
      <c r="G65" s="60"/>
    </row>
    <row r="66" spans="1:7" ht="15" customHeight="1" x14ac:dyDescent="0.45">
      <c r="A66" s="60" t="s">
        <v>179</v>
      </c>
      <c r="B66" s="94"/>
      <c r="C66" s="60"/>
      <c r="D66" s="60"/>
      <c r="E66" s="60"/>
      <c r="F66" s="60"/>
      <c r="G66" s="60"/>
    </row>
    <row r="67" spans="1:7" ht="15" customHeight="1" x14ac:dyDescent="0.45">
      <c r="A67" s="60" t="s">
        <v>240</v>
      </c>
      <c r="B67" s="94"/>
      <c r="C67" s="60"/>
      <c r="D67" s="60"/>
      <c r="E67" s="60"/>
      <c r="F67" s="60"/>
      <c r="G67" s="60"/>
    </row>
    <row r="68" spans="1:7" ht="15" customHeight="1" x14ac:dyDescent="0.45">
      <c r="A68" s="60" t="s">
        <v>190</v>
      </c>
      <c r="B68" s="94"/>
      <c r="C68" s="60"/>
      <c r="D68" s="60"/>
      <c r="E68" s="60"/>
      <c r="F68" s="60"/>
      <c r="G68" s="60"/>
    </row>
    <row r="69" spans="1:7" ht="15" customHeight="1" x14ac:dyDescent="0.45">
      <c r="A69" s="60" t="s">
        <v>181</v>
      </c>
      <c r="B69" s="94"/>
      <c r="C69" s="60"/>
      <c r="D69" s="60"/>
      <c r="E69" s="60"/>
      <c r="F69" s="60"/>
      <c r="G69" s="60"/>
    </row>
    <row r="70" spans="1:7" ht="15" customHeight="1" x14ac:dyDescent="0.45">
      <c r="A70" s="60" t="s">
        <v>242</v>
      </c>
      <c r="B70" s="94"/>
      <c r="C70" s="60"/>
      <c r="D70" s="60"/>
      <c r="E70" s="60"/>
      <c r="F70" s="60"/>
      <c r="G70" s="60"/>
    </row>
    <row r="71" spans="1:7" ht="15" customHeight="1" x14ac:dyDescent="0.45">
      <c r="A71" s="60" t="s">
        <v>243</v>
      </c>
      <c r="B71" s="94"/>
      <c r="C71" s="60"/>
      <c r="D71" s="60"/>
      <c r="E71" s="60"/>
      <c r="F71" s="60"/>
      <c r="G71" s="60"/>
    </row>
    <row r="72" spans="1:7" ht="15" customHeight="1" x14ac:dyDescent="0.45">
      <c r="A72" s="60"/>
      <c r="B72" s="60" t="s">
        <v>244</v>
      </c>
      <c r="C72" s="60"/>
      <c r="D72" s="60"/>
      <c r="E72" s="60"/>
      <c r="F72" s="60"/>
      <c r="G72" s="60"/>
    </row>
    <row r="73" spans="1:7" ht="15" customHeight="1" x14ac:dyDescent="0.45">
      <c r="A73" s="60"/>
      <c r="B73" s="60" t="s">
        <v>245</v>
      </c>
      <c r="C73" s="60"/>
      <c r="D73" s="60"/>
      <c r="E73" s="60"/>
      <c r="F73" s="60"/>
      <c r="G73" s="60"/>
    </row>
    <row r="74" spans="1:7" ht="15" customHeight="1" x14ac:dyDescent="0.45">
      <c r="A74" s="60" t="s">
        <v>246</v>
      </c>
      <c r="B74" s="94"/>
      <c r="C74" s="60"/>
      <c r="D74" s="60"/>
      <c r="E74" s="60"/>
      <c r="F74" s="60"/>
      <c r="G74" s="60"/>
    </row>
    <row r="75" spans="1:7" ht="15" customHeight="1" x14ac:dyDescent="0.45">
      <c r="A75" s="60" t="s">
        <v>182</v>
      </c>
      <c r="B75" s="94"/>
      <c r="C75" s="60"/>
      <c r="D75" s="60"/>
      <c r="E75" s="60"/>
      <c r="F75" s="60"/>
      <c r="G75" s="60"/>
    </row>
    <row r="76" spans="1:7" ht="15" customHeight="1" x14ac:dyDescent="0.45">
      <c r="A76" s="60" t="s">
        <v>247</v>
      </c>
      <c r="B76" s="94"/>
      <c r="C76" s="60"/>
      <c r="D76" s="60"/>
      <c r="E76" s="60"/>
      <c r="F76" s="60"/>
      <c r="G76" s="60"/>
    </row>
    <row r="77" spans="1:7" ht="15" customHeight="1" x14ac:dyDescent="0.45">
      <c r="A77" s="60" t="s">
        <v>248</v>
      </c>
      <c r="B77" s="94"/>
      <c r="C77" s="60"/>
      <c r="D77" s="60"/>
      <c r="E77" s="60"/>
      <c r="F77" s="60"/>
      <c r="G77" s="60"/>
    </row>
    <row r="78" spans="1:7" ht="15" customHeight="1" x14ac:dyDescent="0.45">
      <c r="A78" s="60" t="s">
        <v>183</v>
      </c>
      <c r="B78" s="94"/>
      <c r="C78" s="60"/>
      <c r="D78" s="60"/>
      <c r="E78" s="60"/>
      <c r="F78" s="60"/>
      <c r="G78" s="60"/>
    </row>
    <row r="79" spans="1:7" ht="15" customHeight="1" x14ac:dyDescent="0.45">
      <c r="A79" s="60" t="s">
        <v>184</v>
      </c>
      <c r="B79" s="94"/>
      <c r="C79" s="60"/>
      <c r="D79" s="60"/>
      <c r="E79" s="60"/>
      <c r="F79" s="60"/>
      <c r="G79" s="60"/>
    </row>
    <row r="80" spans="1:7" ht="15" customHeight="1" x14ac:dyDescent="0.45">
      <c r="A80" s="60" t="s">
        <v>249</v>
      </c>
      <c r="B80" s="94"/>
      <c r="C80" s="60"/>
      <c r="D80" s="60"/>
      <c r="E80" s="60"/>
      <c r="F80" s="60"/>
      <c r="G80" s="60"/>
    </row>
    <row r="81" spans="1:7" ht="15" customHeight="1" x14ac:dyDescent="0.45">
      <c r="A81" s="60" t="s">
        <v>250</v>
      </c>
      <c r="B81" s="94"/>
      <c r="C81" s="60"/>
      <c r="D81" s="60"/>
      <c r="E81" s="60"/>
      <c r="F81" s="60"/>
      <c r="G81" s="60"/>
    </row>
  </sheetData>
  <mergeCells count="113">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C7:C10"/>
    <mergeCell ref="D7:D10"/>
    <mergeCell ref="E7:E10"/>
    <mergeCell ref="F7:AJ7"/>
    <mergeCell ref="F8:L8"/>
    <mergeCell ref="T8:Z8"/>
    <mergeCell ref="AA8:AG8"/>
    <mergeCell ref="AH8:AJ8"/>
    <mergeCell ref="B7:B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I48:K48"/>
    <mergeCell ref="L48:N48"/>
    <mergeCell ref="O48:Q48"/>
    <mergeCell ref="R48:T48"/>
    <mergeCell ref="U48:W48"/>
    <mergeCell ref="X48:Z48"/>
    <mergeCell ref="AA48:AC48"/>
    <mergeCell ref="AD48:AF48"/>
    <mergeCell ref="AG46:AI46"/>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s>
  <phoneticPr fontId="3"/>
  <dataValidations count="8">
    <dataValidation type="list" allowBlank="1" showInputMessage="1" showErrorMessage="1" sqref="B38:K38" xr:uid="{00000000-0002-0000-20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2000-000001000000}">
      <formula1>"４週,歴月"</formula1>
    </dataValidation>
    <dataValidation type="list" allowBlank="1" showInputMessage="1" showErrorMessage="1" sqref="AK4:AN4" xr:uid="{00000000-0002-0000-2000-000002000000}">
      <formula1>"予定,実績"</formula1>
    </dataValidation>
    <dataValidation type="whole" operator="greaterThanOrEqual" allowBlank="1" showInputMessage="1" showErrorMessage="1" sqref="L38:W38" xr:uid="{00000000-0002-0000-2000-000003000000}">
      <formula1>0</formula1>
    </dataValidation>
    <dataValidation operator="greaterThanOrEqual" allowBlank="1" showInputMessage="1" showErrorMessage="1" sqref="I39:I40 L39:L40 L43 I43" xr:uid="{00000000-0002-0000-2000-000004000000}"/>
    <dataValidation type="list" allowBlank="1" showInputMessage="1" showErrorMessage="1" sqref="C11:C30" xr:uid="{00000000-0002-0000-2000-000005000000}">
      <formula1>"A,B,C,D"</formula1>
    </dataValidation>
    <dataValidation type="list" allowBlank="1" showInputMessage="1" sqref="B12:B30" xr:uid="{00000000-0002-0000-2000-000006000000}">
      <formula1>INDIRECT($AK$1)</formula1>
    </dataValidation>
    <dataValidation allowBlank="1" showInputMessage="1" sqref="B11" xr:uid="{00000000-0002-0000-2000-000007000000}"/>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2.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d6dcacc7-e460-4c7a-a2ed-e890e37b378d"/>
    <ds:schemaRef ds:uri="http://purl.org/dc/dcmitype/"/>
    <ds:schemaRef ds:uri="http://purl.org/dc/terms/"/>
    <ds:schemaRef ds:uri="7f1e29f5-1aa2-4ed7-a4c5-0f459278da93"/>
    <ds:schemaRef ds:uri="http://www.w3.org/XML/1998/namespace"/>
    <ds:schemaRef ds:uri="http://purl.org/dc/elements/1.1/"/>
  </ds:schemaRefs>
</ds:datastoreItem>
</file>

<file path=customXml/itemProps3.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P0188565</cp:lastModifiedBy>
  <dcterms:created xsi:type="dcterms:W3CDTF">2025-07-14T08:39:57Z</dcterms:created>
  <dcterms:modified xsi:type="dcterms:W3CDTF">2026-03-20T04:37:57Z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